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3626" windowHeight="7246" activeTab="8" firstSheet="7" tabRatio="600"/>
  </bookViews>
  <sheets>
    <sheet name="部门预算收支总表 " sheetId="11" r:id="rId2"/>
    <sheet name="部门预算收入总表 " sheetId="12" r:id="rId3"/>
    <sheet name="部门预算支出总表 " sheetId="13" r:id="rId4"/>
    <sheet name="部门预算财政拨款收支总表" sheetId="14" r:id="rId5"/>
    <sheet name="部门预算一般公共预算财政拨款支出表" sheetId="15" r:id="rId6"/>
    <sheet name="部门预算一般公共预算财政拨款基本支出表" sheetId="1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<sst xmlns="http://schemas.openxmlformats.org/spreadsheetml/2006/main" count="465" uniqueCount="218">
  <si>
    <t>部门预算收支总表</t>
  </si>
  <si>
    <t>预算单位编码及名称：[505]永清县退役军人事务局</t>
  </si>
  <si>
    <t>预算年度：2020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</si>
  <si>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</si>
  <si>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</si>
  <si>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</si>
  <si>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</si>
  <si>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</si>
  <si>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</si>
  <si>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</si>
  <si>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</si>
  <si>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</si>
  <si>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</si>
  <si>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</si>
  <si>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</si>
  <si>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</si>
  <si>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</si>
  <si>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</si>
  <si>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</si>
  <si>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</si>
  <si>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</si>
  <si>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</si>
  <si>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</si>
  <si>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</si>
  <si>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</si>
  <si>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</si>
  <si>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</si>
  <si>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</si>
  <si>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</si>
  <si>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</si>
  <si>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</si>
  <si>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</si>
  <si>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</si>
  <si>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</si>
  <si>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</si>
  <si>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</si>
  <si>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</si>
  <si>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</si>
  <si>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</si>
  <si>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</si>
  <si>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</si>
  <si>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</si>
  <si>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</si>
  <si>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</si>
  <si>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</si>
  <si>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</si>
  <si>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</si>
  <si>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</si>
  <si>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</si>
  <si>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</si>
  <si>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</si>
  <si>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</si>
  <si>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</si>
  <si>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</si>
  <si>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</si>
  <si>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</si>
  <si>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</si>
  <si>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</si>
  <si>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</si>
  <si>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</si>
  <si>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</si>
  <si>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</si>
  <si>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</si>
  <si>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</si>
  <si>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</si>
  <si>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</si>
  <si>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</si>
  <si>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</si>
  <si>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</si>
  <si>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</si>
  <si>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</si>
  <si>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</si>
  <si>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</si>
  <si>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</si>
  <si>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</si>
  <si>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</si>
  <si>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</si>
  <si>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</si>
  <si>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</si>
  <si>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</si>
  <si>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</si>
  <si>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</si>
  <si>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</si>
  <si>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</si>
  <si>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</si>
  <si>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</si>
  <si>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</si>
  <si>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</si>
  <si>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</si>
  <si>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</si>
  <si>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</si>
  <si>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</si>
  <si>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</si>
  <si>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</si>
  <si>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</si>
  <si>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</si>
  <si>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</si>
  <si>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</si>
  <si>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2080999</t>
  </si>
  <si>
    <t>其他退役安置支出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</si>
  <si>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</si>
  <si>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</si>
  <si>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</si>
  <si>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</si>
  <si>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</si>
  <si>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</si>
  <si>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</si>
  <si>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军队移交政府的离退休干部管理机构</t>
  </si>
  <si>
    <t>2080904</t>
  </si>
  <si>
    <t>退役士兵管理教育</t>
  </si>
  <si>
    <t>军队转业干部安置</t>
  </si>
  <si>
    <t>退役军人管理事务</t>
  </si>
  <si>
    <t>行政运行</t>
  </si>
  <si>
    <t>拥军优属</t>
  </si>
  <si>
    <t>其他退役军人事务管理支出</t>
  </si>
  <si>
    <t>卫生健康支出</t>
  </si>
  <si>
    <t>优抚对象医疗补助</t>
  </si>
  <si>
    <t>部门预算支出总表</t>
  </si>
  <si>
    <t>预算单位编码及名称：[505]永清县退军人事务局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</si>
  <si>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</si>
  <si>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</si>
  <si>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</si>
  <si>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</si>
  <si>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</si>
  <si>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</si>
  <si>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</si>
  <si>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</si>
  <si>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</si>
  <si>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</si>
  <si>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预算单位编码及名称：[505]永清县永清县退役军人事务局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</si>
  <si>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</si>
  <si>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</si>
  <si>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</si>
  <si>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</si>
  <si>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</si>
  <si>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</si>
  <si>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</si>
  <si>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</si>
  <si>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</si>
  <si>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</si>
  <si>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</si>
  <si>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</si>
  <si>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</si>
  <si>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r>
      <rPr>
        <sz val="9.0"/>
        <rFont val="宋体"/>
        <charset val="134"/>
      </rPr>
      <t>预算单位编码及名称：</t>
    </r>
    <r>
      <rPr>
        <sz val="9.0"/>
        <rFont val="宋体"/>
        <charset val="134"/>
      </rPr>
      <t>[505</t>
    </r>
    <r>
      <rPr>
        <sz val="9.0"/>
        <rFont val="宋体"/>
        <charset val="134"/>
      </rPr>
      <t>]</t>
    </r>
    <r>
      <rPr>
        <sz val="9.0"/>
        <rFont val="宋体"/>
        <charset val="134"/>
      </rPr>
      <t>永清县退役军人事务局</t>
    </r>
    <r>
      <rPr>
        <sz val="9.0"/>
        <rFont val="宋体"/>
        <charset val="134"/>
      </rPr>
      <t xml:space="preserve"></t>
    </r>
    <phoneticPr fontId="0" type="noConversion"/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</si>
  <si>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</si>
  <si>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</si>
  <si>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</si>
  <si>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</si>
  <si>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</si>
  <si>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</si>
  <si>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</si>
  <si>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</si>
  <si>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</si>
  <si>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</si>
  <si>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</si>
  <si>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</si>
  <si>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</si>
  <si>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</si>
  <si>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</si>
  <si>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</si>
  <si>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</si>
  <si>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</si>
  <si>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</si>
  <si>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</si>
  <si>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</si>
  <si>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</si>
  <si>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</si>
  <si>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</si>
  <si>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</si>
  <si>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</si>
  <si>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</si>
  <si>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</si>
  <si>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</si>
  <si>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</si>
  <si>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</si>
  <si>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</si>
  <si>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</si>
  <si>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</si>
  <si>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</si>
  <si>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</si>
  <si>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</si>
  <si>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</si>
  <si>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</si>
  <si>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</si>
  <si>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</si>
  <si>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</si>
  <si>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</si>
  <si>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</si>
  <si>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</si>
  <si>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</si>
  <si>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</si>
  <si>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</si>
  <si>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</si>
  <si>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</si>
  <si>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</si>
  <si>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</si>
  <si>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</si>
  <si>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</si>
  <si>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</si>
  <si>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退休交通费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</si>
  <si>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</si>
  <si>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</si>
  <si>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</si>
  <si>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</si>
  <si>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</si>
  <si>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</si>
  <si>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</si>
  <si>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</si>
  <si>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</si>
  <si>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</si>
  <si>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</si>
  <si>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</si>
  <si>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</si>
  <si>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</si>
  <si>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</si>
  <si>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</si>
  <si>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</si>
  <si>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注:本单位无三公经费，空表列示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</si>
</sst>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"/>
    <numFmt numFmtId="177" formatCode="@"/>
    <numFmt numFmtId="178" formatCode="0.00"/>
    <numFmt numFmtId="179" formatCode="0"/>
    <numFmt numFmtId="180" formatCode="_ &quot;￥&quot;* #,##0_ ;_ &quot;￥&quot;* \-#,##0_ ;_ &quot;￥&quot;* &quot;-&quot;_ ;_ @_ "/>
    <numFmt numFmtId="181" formatCode="_ &quot;￥&quot;* #,##0.00_ ;_ &quot;￥&quot;* \-#,##0.00_ ;_ &quot;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* #,##0_ ;_ * -#,##0_ ;_ * &quot;-&quot;_ ;_ @_ "/>
  </numFmts>
  <fonts count="65" x14ac:knownFonts="65">
    <font>
      <sz val="11.0"/>
      <name val="宋体"/>
      <charset val="134"/>
    </font>
    <font>
      <sz val="22.0"/>
      <name val="宋体"/>
      <charset val="134"/>
      <b/>
    </font>
    <font>
      <sz val="9.0"/>
      <name val="宋体"/>
      <charset val="134"/>
    </font>
    <font>
      <sz val="10.0"/>
      <name val="方正书宋_GBK"/>
      <charset val="134"/>
    </font>
    <font>
      <sz val="10.0"/>
      <name val="宋体"/>
      <charset val="134"/>
    </font>
    <font>
      <sz val="10.5"/>
      <name val="方正书宋_GBK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方正书宋_GBK"/>
      <charset val="134"/>
    </font>
    <font>
      <sz val="9.0"/>
      <name val="方正书宋_GBK"/>
      <charset val="134"/>
    </font>
    <font>
      <sz val="11.0"/>
      <name val="方正书宋_GBK"/>
      <charset val="134"/>
      <b/>
    </font>
    <font>
      <sz val="9.0"/>
      <name val="方正书宋_GBK"/>
      <charset val="134"/>
      <b/>
    </font>
    <font>
      <sz val="8.0"/>
      <name val="宋体"/>
      <charset val="134"/>
    </font>
    <font>
      <sz val="8.0"/>
      <name val="方正书宋_GBK"/>
      <charset val="134"/>
    </font>
    <font>
      <sz val="10.5"/>
      <name val="宋体"/>
      <charset val="134"/>
    </font>
    <font>
      <sz val="22.0"/>
      <name val="宋体"/>
      <charset val="134"/>
    </font>
    <font>
      <sz val="9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2" applyFont="1" fillId="0" borderId="0" applyAlignment="1" applyProtection="1">
      <protection locked="0"/>
    </xf>
  </cellStyleXfs>
  <cellXfs count="30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applyProtection="1" xfId="1">
      <alignment horizontal="center" vertical="center" wrapText="1"/>
      <protection locked="0"/>
    </xf>
    <xf numFmtId="0" fontId="2" applyFont="1" fillId="2" applyFill="1" borderId="0" applyAlignment="1" applyProtection="1" xfId="1">
      <alignment horizontal="center" vertical="center" wrapText="1"/>
      <protection locked="0"/>
    </xf>
    <xf numFmtId="0" fontId="2" applyFont="1" fillId="2" applyFill="1" borderId="0" applyAlignment="1" applyProtection="1" xfId="1">
      <alignment horizontal="right" vertical="center" wrapText="1"/>
      <protection locked="0"/>
    </xf>
    <xf numFmtId="0" fontId="2" applyFont="1" fillId="2" applyFill="1" borderId="0" applyAlignment="1" applyProtection="1" xfId="1">
      <alignment horizontal="left" vertical="center" wrapText="1"/>
      <protection locked="0"/>
    </xf>
    <xf numFmtId="0" fontId="2" applyFont="1" fillId="2" applyFill="1" borderId="1" applyBorder="1" applyAlignment="1" applyProtection="1" xfId="1">
      <alignment horizontal="center" vertical="center" wrapText="1"/>
      <protection locked="0"/>
    </xf>
    <xf numFmtId="176" applyNumberFormat="1" fontId="2" applyFont="1" fillId="0" borderId="2" applyBorder="1" applyAlignment="1" xfId="1">
      <alignment horizontal="center" vertical="center"/>
    </xf>
    <xf numFmtId="177" applyNumberFormat="1" fontId="2" applyFont="1" fillId="0" borderId="3" applyBorder="1" applyAlignment="1" xfId="1">
      <alignment horizontal="left" vertical="center"/>
    </xf>
    <xf numFmtId="0" fontId="2" applyFont="1" fillId="0" borderId="4" applyBorder="1" applyAlignment="1" applyProtection="1" xfId="1">
      <alignment vertical="top"/>
      <protection locked="0"/>
    </xf>
    <xf numFmtId="178" applyNumberFormat="1" fontId="2" applyFont="1" fillId="0" borderId="5" applyBorder="1" applyAlignment="1" xfId="1">
      <alignment horizontal="right" vertical="center"/>
    </xf>
    <xf numFmtId="0" fontId="2" applyFont="1" fillId="0" borderId="0" applyAlignment="1" xfId="0">
      <alignment vertical="center"/>
    </xf>
    <xf numFmtId="0" fontId="2" applyFont="1" fillId="0" borderId="0" applyAlignment="1" applyProtection="1" xfId="0">
      <alignment vertical="top"/>
      <protection locked="0"/>
    </xf>
    <xf numFmtId="0" fontId="2" applyFont="1" fillId="0" borderId="6" applyBorder="1" applyAlignment="1" applyProtection="1" xfId="0">
      <alignment horizontal="center" vertical="top"/>
      <protection locked="0"/>
    </xf>
    <xf numFmtId="0" fontId="2" applyFont="1" fillId="0" borderId="4" applyBorder="1" applyAlignment="1" applyProtection="1" xfId="0">
      <alignment vertical="top"/>
      <protection locked="0"/>
    </xf>
    <xf numFmtId="0" fontId="0" fillId="0" borderId="8" applyBorder="1" applyAlignment="1" xfId="0">
      <alignment horizontal="center" vertical="center"/>
    </xf>
    <xf numFmtId="0" fontId="0" fillId="0" borderId="9" applyBorder="1" applyAlignment="1" xfId="0">
      <alignment vertical="center"/>
    </xf>
    <xf numFmtId="179" applyNumberFormat="1" fontId="2" applyFont="1" fillId="0" borderId="10" applyBorder="1" applyAlignment="1" xfId="0">
      <alignment horizontal="center" vertical="center"/>
    </xf>
    <xf numFmtId="177" applyNumberFormat="1" fontId="2" applyFont="1" fillId="0" borderId="11" applyBorder="1" applyAlignment="1" xfId="0">
      <alignment vertical="center"/>
    </xf>
    <xf numFmtId="178" applyNumberFormat="1" fontId="2" applyFont="1" fillId="0" borderId="12" applyBorder="1" applyAlignment="1" xfId="0">
      <alignment vertical="center"/>
    </xf>
    <xf numFmtId="177" applyNumberFormat="1" fontId="2" applyFont="1" fillId="0" borderId="3" applyBorder="1" applyAlignment="1" xfId="0">
      <alignment horizontal="left" vertical="center"/>
    </xf>
    <xf numFmtId="178" applyNumberFormat="1" fontId="2" applyFont="1" fillId="0" borderId="5" applyBorder="1" applyAlignment="1" xfId="0">
      <alignment horizontal="right" vertical="center"/>
    </xf>
    <xf numFmtId="0" fontId="3" applyFont="1" fillId="0" borderId="15" applyBorder="1" applyAlignment="1" xfId="0">
      <alignment horizontal="center" vertical="center"/>
    </xf>
    <xf numFmtId="178" applyNumberFormat="1" fontId="4" applyFont="1" fillId="0" borderId="16" applyBorder="1" applyAlignment="1" applyProtection="1" xfId="1">
      <alignment horizontal="center" vertical="top"/>
      <protection locked="0"/>
    </xf>
    <xf numFmtId="178" applyNumberFormat="1" fontId="4" applyFont="1" fillId="0" borderId="17" applyBorder="1" applyAlignment="1" xfId="1">
      <alignment horizontal="center" vertical="center"/>
    </xf>
    <xf numFmtId="0" fontId="4" applyFont="1" fillId="0" borderId="18" applyBorder="1" applyAlignment="1" applyProtection="1" xfId="1">
      <alignment horizontal="center" vertical="top"/>
      <protection locked="0"/>
    </xf>
    <xf numFmtId="0" fontId="3" applyFont="1" fillId="0" borderId="19" applyBorder="1" applyAlignment="1" xfId="0">
      <alignment horizontal="center" vertical="center" wrapText="1"/>
    </xf>
    <xf numFmtId="0" fontId="4" applyFont="1" fillId="0" borderId="20" applyBorder="1" applyAlignment="1" xfId="0">
      <alignment horizontal="center" vertical="center"/>
    </xf>
    <xf numFmtId="178" applyNumberFormat="1" fontId="4" applyFont="1" fillId="0" borderId="17" applyBorder="1" applyAlignment="1" xfId="0">
      <alignment horizontal="center" vertical="center"/>
    </xf>
    <xf numFmtId="178" applyNumberFormat="1" fontId="0" fillId="0" borderId="0" applyAlignment="1" xfId="0">
      <alignment vertical="center"/>
    </xf>
    <xf numFmtId="178" applyNumberFormat="1" fontId="2" applyFont="1" fillId="0" borderId="22" applyBorder="1" applyAlignment="1" xfId="1">
      <alignment horizontal="right" vertical="center"/>
    </xf>
    <xf numFmtId="178" applyNumberFormat="1" fontId="2" applyFont="1" fillId="0" borderId="23" applyBorder="1" applyAlignment="1" applyProtection="1" xfId="1">
      <alignment vertical="top"/>
      <protection locked="0"/>
    </xf>
    <xf numFmtId="0" fontId="2" applyFont="1" fillId="0" borderId="24" applyBorder="1" applyAlignment="1" xfId="0">
      <alignment vertical="center"/>
    </xf>
    <xf numFmtId="0" fontId="2" applyFont="1" fillId="0" borderId="25" applyBorder="1" applyAlignment="1" xfId="0">
      <alignment horizontal="left" vertical="center"/>
    </xf>
    <xf numFmtId="177" applyNumberFormat="1" fontId="2" applyFont="1" fillId="0" borderId="26" applyBorder="1" applyAlignment="1" xfId="0">
      <alignment horizontal="left" vertical="center"/>
    </xf>
    <xf numFmtId="0" fontId="0" fillId="0" borderId="27" applyBorder="1" applyAlignment="1" xfId="0">
      <alignment vertical="center"/>
    </xf>
    <xf numFmtId="0" fontId="2" applyFont="1" fillId="0" borderId="28" applyBorder="1" applyAlignment="1" xfId="0">
      <alignment vertical="center"/>
    </xf>
    <xf numFmtId="0" fontId="2" applyFont="1" fillId="0" borderId="29" applyBorder="1" applyAlignment="1" xfId="0">
      <alignment horizontal="right" vertical="center" wrapText="1"/>
    </xf>
    <xf numFmtId="177" applyNumberFormat="1" fontId="2" applyFont="1" fillId="0" borderId="3" applyBorder="1" applyAlignment="1" applyProtection="1" xfId="1">
      <alignment horizontal="left" vertical="center"/>
      <protection locked="0"/>
    </xf>
    <xf numFmtId="178" applyNumberFormat="1" fontId="2" applyFont="1" fillId="0" borderId="5" applyBorder="1" applyAlignment="1" applyProtection="1" xfId="1">
      <alignment horizontal="right" vertical="center"/>
      <protection locked="0"/>
    </xf>
    <xf numFmtId="178" applyNumberFormat="1" fontId="2" applyFont="1" fillId="0" borderId="0" applyAlignment="1" applyProtection="1" xfId="1">
      <alignment horizontal="right" vertical="center"/>
      <protection locked="0"/>
    </xf>
    <xf numFmtId="0" fontId="2" applyFont="1" fillId="2" applyFill="1" borderId="0" applyAlignment="1" xfId="0">
      <alignment vertical="center"/>
    </xf>
    <xf numFmtId="178" applyNumberFormat="1" fontId="2" applyFont="1" fillId="0" borderId="32" applyBorder="1" applyAlignment="1" applyProtection="1" xfId="1">
      <alignment vertical="top"/>
      <protection locked="0"/>
    </xf>
    <xf numFmtId="0" fontId="2" applyFont="1" fillId="0" borderId="33" applyBorder="1" applyAlignment="1" xfId="0">
      <alignment vertical="center"/>
    </xf>
    <xf numFmtId="0" fontId="2" applyFont="1" fillId="0" borderId="34" applyBorder="1" applyAlignment="1" xfId="0">
      <alignment vertical="center"/>
    </xf>
    <xf numFmtId="0" fontId="0" fillId="0" borderId="35" applyBorder="1" applyAlignment="1" xfId="0">
      <alignment vertical="center"/>
    </xf>
    <xf numFmtId="0" fontId="2" applyFont="1" fillId="0" borderId="36" applyBorder="1" applyAlignment="1" xfId="0">
      <alignment horizontal="right" vertical="center" wrapText="1"/>
    </xf>
    <xf numFmtId="0" fontId="5" applyFont="1" fillId="0" borderId="37" applyBorder="1" applyAlignment="1" xfId="0">
      <alignment horizontal="right" vertical="center" wrapText="1"/>
    </xf>
    <xf numFmtId="0" fontId="0" fillId="0" borderId="38" applyBorder="1" applyAlignment="1" xfId="0">
      <alignment vertical="center"/>
    </xf>
    <xf numFmtId="0" fontId="0" fillId="0" borderId="39" applyBorder="1" applyAlignment="1" xfId="0">
      <alignment vertical="center"/>
    </xf>
    <xf numFmtId="0" fontId="5" applyFont="1" fillId="0" borderId="40" applyBorder="1" applyAlignment="1" xfId="0">
      <alignment horizontal="right" vertical="center" wrapText="1"/>
    </xf>
    <xf numFmtId="178" applyNumberFormat="1" fontId="2" applyFont="1" fillId="0" borderId="0" applyAlignment="1" xfId="1">
      <alignment horizontal="right" vertical="center"/>
    </xf>
    <xf numFmtId="0" fontId="2" applyFont="1" fillId="0" borderId="0" applyAlignment="1" applyProtection="1" xfId="1">
      <alignment vertical="top"/>
      <protection locked="0"/>
    </xf>
    <xf numFmtId="178" applyNumberFormat="1" fontId="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41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8" applyFill="1" borderId="42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43" applyBorder="1" applyAlignment="1" xfId="0">
      <alignment vertical="center"/>
    </xf>
    <xf numFmtId="0" fontId="16" applyFont="1" fillId="0" borderId="44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45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46" applyBorder="1" applyAlignment="1" xfId="0">
      <alignment vertical="center"/>
    </xf>
    <xf numFmtId="0" fontId="18" applyFont="1" fillId="12" applyFill="1" borderId="47" applyBorder="1" applyAlignment="1" xfId="0">
      <alignment vertical="center"/>
    </xf>
    <xf numFmtId="0" fontId="19" applyFont="1" fillId="13" applyFill="1" borderId="48" applyBorder="1" applyAlignment="1" xfId="0">
      <alignment vertical="center"/>
    </xf>
    <xf numFmtId="0" fontId="0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49" applyBorder="1" applyAlignment="1" xfId="0">
      <alignment vertical="center"/>
    </xf>
    <xf numFmtId="0" fontId="21" applyFont="1" fillId="0" borderId="50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8" applyFont="1" fillId="33" applyFill="1" borderId="0" applyAlignment="1" xfId="0">
      <alignment vertical="center"/>
    </xf>
    <xf numFmtId="0" fontId="2" applyFont="1" fillId="0" borderId="0" applyAlignment="1" applyProtection="1" xfId="0">
      <protection locked="0"/>
    </xf>
    <xf numFmtId="0" fontId="24" applyFont="1" fillId="6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2" applyFill="1" borderId="51" applyBorder="1" applyAlignment="1" xfId="0">
      <alignment vertical="center"/>
    </xf>
    <xf numFmtId="0" fontId="28" applyFont="1" fillId="13" applyFill="1" borderId="5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53" applyBorder="1" applyAlignment="1" xfId="0">
      <alignment vertical="center"/>
    </xf>
    <xf numFmtId="0" fontId="32" applyFont="1" fillId="12" applyFill="1" borderId="54" applyBorder="1" applyAlignment="1" xfId="0">
      <alignment vertical="center"/>
    </xf>
    <xf numFmtId="0" fontId="33" applyFont="1" fillId="4" applyFill="1" borderId="55" applyBorder="1" applyAlignment="1" xfId="0">
      <alignment vertical="center"/>
    </xf>
    <xf numFmtId="0" fontId="34" applyFont="1" fillId="0" borderId="0" applyAlignment="1" xfId="0">
      <alignment vertical="center"/>
    </xf>
    <xf numFmtId="0" fontId="15" applyFont="1" fillId="0" borderId="56" applyBorder="1" applyAlignment="1" xfId="0">
      <alignment vertical="center"/>
    </xf>
    <xf numFmtId="0" fontId="16" applyFont="1" fillId="0" borderId="57" applyBorder="1" applyAlignment="1" xfId="0">
      <alignment vertical="center"/>
    </xf>
    <xf numFmtId="0" fontId="11" applyFont="1" fillId="0" borderId="58" applyBorder="1" applyAlignment="1" xfId="0">
      <alignment vertical="center"/>
    </xf>
    <xf numFmtId="0" fontId="35" applyFont="1" fillId="0" borderId="59" applyBorder="1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14" applyFill="1" borderId="0" applyAlignment="1" xfId="0">
      <alignment vertical="center"/>
    </xf>
    <xf numFmtId="0" fontId="36" applyFont="1" fillId="21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27" applyFill="1" borderId="0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32" applyFill="1" borderId="0" applyAlignment="1" xfId="0">
      <alignment vertical="center"/>
    </xf>
    <xf numFmtId="0" fontId="37" applyFont="1" fillId="10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19" applyFill="1" borderId="0" applyAlignment="1" xfId="0">
      <alignment vertical="center"/>
    </xf>
    <xf numFmtId="0" fontId="37" applyFont="1" fillId="15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5" applyFill="1" borderId="0" applyAlignment="1" xfId="0">
      <alignment vertical="center"/>
    </xf>
    <xf numFmtId="0" fontId="37" applyFont="1" fillId="28" applyFill="1" borderId="0" applyAlignment="1" xfId="0">
      <alignment vertical="center"/>
    </xf>
    <xf numFmtId="0" fontId="37" applyFont="1" fillId="31" applyFill="1" borderId="0" applyAlignment="1" xfId="0">
      <alignment vertical="center"/>
    </xf>
    <xf numFmtId="0" fontId="38" applyFont="1" fillId="0" borderId="60" applyBorder="1" applyAlignment="1" applyProtection="1" xfId="1">
      <alignment vertical="top"/>
      <protection locked="0"/>
    </xf>
    <xf numFmtId="0" fontId="39" applyFont="1" fillId="0" borderId="61" applyBorder="1" applyAlignment="1" applyProtection="1" xfId="1">
      <alignment vertical="top"/>
      <protection locked="0"/>
    </xf>
    <xf numFmtId="178" applyNumberFormat="1" fontId="40" applyFont="1" fillId="0" borderId="62" applyBorder="1" applyAlignment="1" xfId="1">
      <alignment horizontal="right" vertical="center"/>
    </xf>
    <xf numFmtId="178" applyNumberFormat="1" fontId="41" applyFont="1" fillId="0" borderId="63" applyBorder="1" applyAlignment="1" xfId="1">
      <alignment horizontal="right" vertical="center"/>
    </xf>
    <xf numFmtId="178" applyNumberFormat="1" fontId="38" applyFont="1" fillId="0" borderId="64" applyBorder="1" applyAlignment="1" xfId="1">
      <alignment horizontal="right" vertical="center"/>
    </xf>
    <xf numFmtId="178" applyNumberFormat="1" fontId="39" applyFont="1" fillId="0" borderId="65" applyBorder="1" applyAlignment="1" xfId="1">
      <alignment horizontal="right" vertical="center"/>
    </xf>
    <xf numFmtId="0" fontId="42" applyFont="1" fillId="0" borderId="0" applyAlignment="1" xfId="0">
      <alignment vertical="center"/>
    </xf>
    <xf numFmtId="0" fontId="42" applyFont="1" fillId="0" borderId="66" applyBorder="1" applyAlignment="1" xfId="0">
      <alignment vertical="center"/>
    </xf>
    <xf numFmtId="177" applyNumberFormat="1" fontId="42" applyFont="1" fillId="0" borderId="67" applyBorder="1" applyAlignment="1" xfId="0">
      <alignment horizontal="left" vertical="center"/>
    </xf>
    <xf numFmtId="0" fontId="42" applyFont="1" fillId="0" borderId="68" applyBorder="1" applyAlignment="1" xfId="0">
      <alignment horizontal="left" vertical="center"/>
    </xf>
    <xf numFmtId="176" applyNumberFormat="1" fontId="42" applyFont="1" fillId="0" borderId="69" applyBorder="1" applyAlignment="1" xfId="1">
      <alignment horizontal="center" vertical="center"/>
    </xf>
    <xf numFmtId="0" fontId="42" applyFont="1" fillId="0" borderId="70" applyBorder="1" applyAlignment="1" xfId="0">
      <alignment vertical="center"/>
    </xf>
    <xf numFmtId="0" fontId="42" applyFont="1" fillId="0" borderId="71" applyBorder="1" applyAlignment="1" xfId="0">
      <alignment horizontal="right" vertical="center" wrapText="1"/>
    </xf>
    <xf numFmtId="0" fontId="42" applyFont="1" fillId="0" borderId="72" applyBorder="1" applyAlignment="1" xfId="0">
      <alignment vertical="center"/>
    </xf>
    <xf numFmtId="0" fontId="43" applyFont="1" fillId="0" borderId="73" applyBorder="1" applyAlignment="1" xfId="0">
      <alignment horizontal="right" vertical="center" wrapText="1"/>
    </xf>
    <xf numFmtId="177" applyNumberFormat="1" fontId="42" applyFont="1" fillId="0" borderId="74" applyBorder="1" applyAlignment="1" xfId="0">
      <alignment horizontal="left" vertical="center"/>
    </xf>
    <xf numFmtId="0" fontId="42" applyFont="1" fillId="0" borderId="75" applyBorder="1" applyAlignment="1" xfId="0">
      <alignment vertical="center"/>
    </xf>
    <xf numFmtId="0" fontId="42" applyFont="1" fillId="0" borderId="76" applyBorder="1" applyAlignment="1" applyProtection="1" xfId="1">
      <alignment vertical="top"/>
      <protection locked="0"/>
    </xf>
    <xf numFmtId="178" applyNumberFormat="1" fontId="42" applyFont="1" fillId="0" borderId="77" applyBorder="1" applyAlignment="1" applyProtection="1" xfId="1">
      <alignment vertical="top"/>
      <protection locked="0"/>
    </xf>
    <xf numFmtId="177" applyNumberFormat="1" fontId="42" applyFont="1" fillId="0" borderId="67" applyBorder="1" applyAlignment="1" xfId="1">
      <alignment horizontal="left" vertical="center"/>
    </xf>
    <xf numFmtId="178" applyNumberFormat="1" fontId="42" applyFont="1" fillId="0" borderId="79" applyBorder="1" applyAlignment="1" xfId="1">
      <alignment horizontal="right" vertical="center"/>
    </xf>
    <xf numFmtId="0" fontId="42" applyFont="1" fillId="2" applyFill="1" borderId="0" applyAlignment="1" xfId="0">
      <alignment vertical="center"/>
    </xf>
    <xf numFmtId="0" fontId="42" applyFont="1" fillId="2" applyFill="1" borderId="80" applyBorder="1" applyAlignment="1" applyProtection="1" xfId="1">
      <alignment horizontal="center" vertical="center" wrapText="1"/>
      <protection locked="0"/>
    </xf>
    <xf numFmtId="0" fontId="2" applyFont="1" fillId="2" applyFill="1" borderId="81" applyBorder="1" applyAlignment="1" applyProtection="1" xfId="1">
      <alignment horizontal="right" vertical="center" wrapText="1"/>
      <protection locked="0"/>
    </xf>
    <xf numFmtId="0" fontId="44" applyFont="1" fillId="0" borderId="82" applyBorder="1" applyAlignment="1" xfId="0">
      <alignment horizontal="right" vertical="center" wrapText="1"/>
    </xf>
    <xf numFmtId="0" fontId="2" applyFont="1" fillId="0" borderId="83" applyBorder="1" applyAlignment="1" xfId="0">
      <alignment horizontal="right" vertical="center" wrapText="1"/>
    </xf>
    <xf numFmtId="177" applyNumberFormat="1" fontId="2" applyFont="1" fillId="0" borderId="0" applyAlignment="1" xfId="0">
      <alignment horizontal="left" vertical="center"/>
    </xf>
    <xf numFmtId="0" fontId="2" applyFont="1" fillId="0" borderId="0" applyAlignment="1" xfId="0">
      <alignment horizontal="left" vertical="center"/>
    </xf>
    <xf numFmtId="176" applyNumberFormat="1" fontId="2" applyFont="1" fillId="0" borderId="0" applyAlignment="1" xfId="1">
      <alignment horizontal="center" vertical="center"/>
    </xf>
    <xf numFmtId="0" fontId="2" applyFont="1" fillId="0" borderId="0" applyAlignment="1" xfId="0">
      <alignment horizontal="right" vertical="center" wrapText="1"/>
    </xf>
    <xf numFmtId="176" applyNumberFormat="1" fontId="2" applyFont="1" fillId="0" borderId="84" applyBorder="1" applyAlignment="1" xfId="1">
      <alignment horizontal="center" vertical="center"/>
    </xf>
    <xf numFmtId="0" fontId="2" applyFont="1" fillId="0" borderId="85" applyBorder="1" applyAlignment="1" xfId="0">
      <alignment horizontal="left" vertical="center"/>
    </xf>
    <xf numFmtId="177" applyNumberFormat="1" fontId="2" applyFont="1" fillId="0" borderId="86" applyBorder="1" applyAlignment="1" xfId="0">
      <alignment horizontal="left" vertical="center"/>
    </xf>
    <xf numFmtId="0" fontId="0" fillId="0" borderId="87" applyBorder="1" applyAlignment="1" xfId="0">
      <alignment vertical="center"/>
    </xf>
    <xf numFmtId="0" fontId="0" fillId="0" borderId="88" applyBorder="1" applyAlignment="1" xfId="0">
      <alignment vertical="center"/>
    </xf>
    <xf numFmtId="0" fontId="2" applyFont="1" fillId="0" borderId="89" applyBorder="1" applyAlignment="1" xfId="0">
      <alignment vertical="center"/>
    </xf>
    <xf numFmtId="177" applyNumberFormat="1" fontId="2" applyFont="1" fillId="0" borderId="90" applyBorder="1" applyAlignment="1" xfId="0">
      <alignment horizontal="left" vertical="center"/>
    </xf>
    <xf numFmtId="0" fontId="2" applyFont="1" fillId="0" borderId="91" applyBorder="1" applyAlignment="1" xfId="0">
      <alignment horizontal="left" vertical="center"/>
    </xf>
    <xf numFmtId="176" applyNumberFormat="1" fontId="2" applyFont="1" fillId="0" borderId="92" applyBorder="1" applyAlignment="1" xfId="1">
      <alignment horizontal="center" vertical="center"/>
    </xf>
    <xf numFmtId="0" fontId="42" applyFont="1" fillId="0" borderId="93" applyBorder="1" applyAlignment="1" xfId="0">
      <alignment horizontal="left" vertical="center"/>
    </xf>
    <xf numFmtId="177" applyNumberFormat="1" fontId="42" applyFont="1" fillId="0" borderId="94" applyBorder="1" applyAlignment="1" xfId="0">
      <alignment horizontal="left" vertical="center"/>
    </xf>
    <xf numFmtId="0" fontId="5" applyFont="1" fillId="0" borderId="0" applyAlignment="1" xfId="0">
      <alignment horizontal="right" vertical="center" wrapText="1"/>
    </xf>
    <xf numFmtId="178" applyNumberFormat="1" fontId="39" applyFont="1" fillId="0" borderId="0" applyAlignment="1" xfId="1">
      <alignment horizontal="right" vertical="center"/>
    </xf>
    <xf numFmtId="0" fontId="39" applyFont="1" fillId="0" borderId="0" applyAlignment="1" applyProtection="1" xfId="1">
      <alignment vertical="top"/>
      <protection locked="0"/>
    </xf>
    <xf numFmtId="178" applyNumberFormat="1" fontId="41" applyFont="1" fillId="0" borderId="0" applyAlignment="1" xfId="1">
      <alignment horizontal="right" vertical="center"/>
    </xf>
    <xf numFmtId="177" applyNumberFormat="1" fontId="2" applyFont="1" fillId="0" borderId="0" applyAlignment="1" xfId="1">
      <alignment horizontal="left" vertical="center"/>
    </xf>
    <xf numFmtId="0" fontId="2" applyFont="1" fillId="2" applyFill="1" borderId="95" applyBorder="1" applyAlignment="1" applyProtection="1" xfId="1">
      <alignment horizontal="left" vertical="center" wrapText="1"/>
      <protection locked="0"/>
    </xf>
    <xf numFmtId="0" fontId="1" applyFont="1" fillId="2" applyFill="1" borderId="96" applyBorder="1" applyAlignment="1" applyProtection="1" xfId="1">
      <alignment horizontal="center" vertical="center" wrapText="1"/>
      <protection locked="0"/>
    </xf>
    <xf numFmtId="0" fontId="0" fillId="0" borderId="97" applyBorder="1" applyAlignment="1" xfId="0">
      <alignment vertical="center"/>
    </xf>
    <xf numFmtId="0" fontId="0" fillId="0" borderId="0" applyAlignment="1" xfId="0">
      <alignment vertical="center" wrapText="1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0" fillId="0" borderId="98" applyBorder="1" applyAlignment="1" xfId="0">
      <alignment horizontal="right" vertical="center" wrapText="1"/>
    </xf>
    <xf numFmtId="0" fontId="39" applyFont="1" fillId="0" borderId="99" applyBorder="1" applyAlignment="1" xfId="0">
      <alignment horizontal="right" vertical="center" wrapText="1"/>
    </xf>
    <xf numFmtId="178" applyNumberFormat="1" fontId="43" applyFont="1" fillId="0" borderId="100" applyBorder="1" applyAlignment="1" xfId="1">
      <alignment horizontal="right" vertical="center"/>
    </xf>
    <xf numFmtId="0" fontId="43" applyFont="1" fillId="0" borderId="101" applyBorder="1" applyAlignment="1" xfId="0">
      <alignment horizontal="right" vertical="center" wrapText="1"/>
    </xf>
    <xf numFmtId="0" fontId="2" applyFont="1" fillId="0" borderId="102" applyBorder="1" applyAlignment="1" applyProtection="1" xfId="1">
      <alignment vertical="top"/>
      <protection locked="0"/>
    </xf>
    <xf numFmtId="0" fontId="45" applyFont="1" fillId="2" applyFill="1" borderId="0" applyAlignment="1" applyProtection="1" xfId="1">
      <alignment horizontal="center" vertical="center" wrapText="1"/>
      <protection locked="0"/>
    </xf>
    <xf numFmtId="0" fontId="21" applyFont="1" fillId="0" borderId="0" applyAlignment="1" xfId="0">
      <alignment vertical="center"/>
    </xf>
    <xf numFmtId="0" fontId="46" applyFont="1" fillId="2" applyFill="1" borderId="0" applyAlignment="1" applyProtection="1" xfId="1">
      <alignment horizontal="center" vertical="center" wrapText="1"/>
      <protection locked="0"/>
    </xf>
    <xf numFmtId="0" fontId="46" applyFont="1" fillId="2" applyFill="1" borderId="0" applyAlignment="1" applyProtection="1" xfId="1">
      <alignment horizontal="right" vertical="center" wrapText="1"/>
      <protection locked="0"/>
    </xf>
    <xf numFmtId="178" applyNumberFormat="1" fontId="43" applyFont="1" fillId="0" borderId="103" applyBorder="1" applyAlignment="1" xfId="0">
      <alignment horizontal="right" vertical="center" wrapText="1"/>
    </xf>
    <xf numFmtId="178" applyNumberFormat="1" fontId="46" applyFont="1" fillId="0" borderId="104" applyBorder="1" applyAlignment="1" xfId="1">
      <alignment horizontal="right" vertical="center"/>
    </xf>
    <xf numFmtId="0" fontId="2" applyFont="1" fillId="0" borderId="105" applyBorder="1" applyAlignment="1" xfId="0">
      <alignment horizontal="right" vertical="center" wrapText="1"/>
    </xf>
    <xf numFmtId="0" fontId="39" applyFont="1" fillId="0" borderId="106" applyBorder="1" applyAlignment="1" xfId="0">
      <alignment horizontal="right" vertical="center" wrapText="1"/>
    </xf>
    <xf numFmtId="0" fontId="44" applyFont="1" fillId="0" borderId="107" applyBorder="1" applyAlignment="1" xfId="0">
      <alignment horizontal="right" vertical="center" wrapText="1"/>
    </xf>
    <xf numFmtId="0" fontId="46" applyFont="1" fillId="0" borderId="0" applyAlignment="1" xfId="0">
      <alignment vertical="center"/>
    </xf>
    <xf numFmtId="0" fontId="46" applyFont="1" fillId="0" borderId="108" applyBorder="1" applyAlignment="1" xfId="0">
      <alignment vertical="center"/>
    </xf>
    <xf numFmtId="0" fontId="46" applyFont="1" fillId="0" borderId="109" applyBorder="1" applyAlignment="1" xfId="0">
      <alignment horizontal="right" vertical="center" wrapText="1"/>
    </xf>
    <xf numFmtId="0" fontId="46" applyFont="1" fillId="0" borderId="110" applyBorder="1" applyAlignment="1" applyProtection="1" xfId="1">
      <alignment vertical="top"/>
      <protection locked="0"/>
    </xf>
    <xf numFmtId="0" fontId="46" applyFont="1" fillId="2" applyFill="1" borderId="111" applyBorder="1" applyAlignment="1" applyProtection="1" xfId="1">
      <alignment horizontal="center" vertical="center" wrapText="1"/>
      <protection locked="0"/>
    </xf>
    <xf numFmtId="0" fontId="46" applyFont="1" fillId="0" borderId="0" applyAlignment="1" applyProtection="1" xfId="1">
      <alignment vertical="top"/>
      <protection locked="0"/>
    </xf>
    <xf numFmtId="178" applyNumberFormat="1" fontId="46" applyFont="1" fillId="0" borderId="104" applyBorder="1" applyAlignment="1" applyProtection="1" xfId="1">
      <alignment horizontal="right" vertical="center"/>
      <protection locked="0"/>
    </xf>
    <xf numFmtId="0" fontId="46" applyFont="1" fillId="2" applyFill="1" borderId="113" applyBorder="1" applyAlignment="1" applyProtection="1" xfId="1">
      <alignment horizontal="right" vertical="center" wrapText="1"/>
      <protection locked="0"/>
    </xf>
    <xf numFmtId="0" fontId="46" applyFont="1" fillId="0" borderId="114" applyBorder="1" applyAlignment="1" xfId="0">
      <alignment vertical="center"/>
    </xf>
    <xf numFmtId="178" applyNumberFormat="1" fontId="46" applyFont="1" fillId="0" borderId="115" applyBorder="1" applyAlignment="1" applyProtection="1" xfId="1">
      <alignment vertical="top"/>
      <protection locked="0"/>
    </xf>
    <xf numFmtId="178" applyNumberFormat="1" fontId="46" applyFont="1" fillId="0" borderId="0" applyAlignment="1" xfId="0">
      <alignment vertical="center"/>
    </xf>
    <xf numFmtId="0" fontId="46" applyFont="1" fillId="0" borderId="116" applyBorder="1" applyAlignment="1" xfId="0">
      <alignment vertical="center"/>
    </xf>
    <xf numFmtId="0" fontId="46" applyFont="1" fillId="0" borderId="117" applyBorder="1" applyAlignment="1" xfId="0">
      <alignment horizontal="right" vertical="center" wrapText="1"/>
    </xf>
    <xf numFmtId="0" fontId="46" applyFont="1" fillId="0" borderId="118" applyBorder="1" applyAlignment="1" xfId="0">
      <alignment vertical="center"/>
    </xf>
    <xf numFmtId="0" fontId="46" applyFont="1" fillId="2" applyFill="1" borderId="0" applyAlignment="1" applyProtection="1" xfId="1">
      <alignment horizontal="left" vertical="center" wrapText="1"/>
      <protection locked="0"/>
    </xf>
    <xf numFmtId="0" fontId="46" applyFont="1" fillId="0" borderId="119" applyBorder="1" applyAlignment="1" xfId="0">
      <alignment horizontal="right" vertical="center" wrapText="1"/>
    </xf>
    <xf numFmtId="0" fontId="46" applyFont="1" fillId="0" borderId="0" applyAlignment="1" xfId="0">
      <alignment horizontal="right" vertical="center" wrapText="1"/>
    </xf>
    <xf numFmtId="0" fontId="4" applyFont="1" fillId="0" borderId="120" applyBorder="1" applyAlignment="1" xfId="0">
      <alignment horizontal="center" vertical="center" wrapText="1"/>
    </xf>
    <xf numFmtId="0" fontId="2" applyFont="1" fillId="0" borderId="121" applyBorder="1" applyAlignment="1" xfId="0">
      <alignment horizontal="center" vertical="center"/>
    </xf>
    <xf numFmtId="178" applyNumberFormat="1" fontId="2" applyFont="1" fillId="0" borderId="122" applyBorder="1" applyAlignment="1" xfId="1">
      <alignment horizontal="center" vertical="center"/>
    </xf>
    <xf numFmtId="0" fontId="2" applyFont="1" fillId="0" borderId="123" applyBorder="1" applyAlignment="1" xfId="0">
      <alignment horizontal="center" vertical="center" wrapText="1"/>
    </xf>
    <xf numFmtId="0" fontId="2" applyFont="1" fillId="0" borderId="6" applyBorder="1" applyAlignment="1" applyProtection="1" xfId="1">
      <alignment horizontal="center" vertical="top"/>
      <protection locked="0"/>
    </xf>
    <xf numFmtId="178" applyNumberFormat="1" fontId="2" applyFont="1" fillId="0" borderId="125" applyBorder="1" applyAlignment="1" applyProtection="1" xfId="1">
      <alignment horizontal="center" vertical="top"/>
      <protection locked="0"/>
    </xf>
    <xf numFmtId="178" applyNumberFormat="1" fontId="2" applyFont="1" fillId="0" borderId="122" applyBorder="1" applyAlignment="1" xfId="0">
      <alignment horizontal="center" vertical="center"/>
    </xf>
    <xf numFmtId="0" fontId="46" applyFont="1" fillId="0" borderId="127" applyBorder="1" applyAlignment="1" xfId="0">
      <alignment horizontal="center" vertical="center"/>
    </xf>
    <xf numFmtId="178" applyNumberFormat="1" fontId="46" applyFont="1" fillId="0" borderId="128" applyBorder="1" applyAlignment="1" xfId="1">
      <alignment horizontal="center" vertical="center"/>
    </xf>
    <xf numFmtId="0" fontId="46" applyFont="1" fillId="0" borderId="129" applyBorder="1" applyAlignment="1" xfId="0">
      <alignment horizontal="center" vertical="center" wrapText="1"/>
    </xf>
    <xf numFmtId="0" fontId="46" applyFont="1" fillId="0" borderId="130" applyBorder="1" applyAlignment="1" applyProtection="1" xfId="1">
      <alignment horizontal="center" vertical="top"/>
      <protection locked="0"/>
    </xf>
    <xf numFmtId="178" applyNumberFormat="1" fontId="46" applyFont="1" fillId="0" borderId="131" applyBorder="1" applyAlignment="1" applyProtection="1" xfId="1">
      <alignment horizontal="center" vertical="top"/>
      <protection locked="0"/>
    </xf>
    <xf numFmtId="178" applyNumberFormat="1" fontId="46" applyFont="1" fillId="0" borderId="128" applyBorder="1" applyAlignment="1" xfId="0">
      <alignment horizontal="center" vertical="center"/>
    </xf>
    <xf numFmtId="0" fontId="2" applyFont="1" fillId="0" borderId="0" applyAlignment="1" xfId="1"/>
    <xf numFmtId="0" fontId="2" applyFont="1" fillId="0" borderId="0" applyAlignment="1" applyProtection="1" xfId="1">
      <protection locked="0"/>
    </xf>
    <xf numFmtId="0" fontId="2" applyFont="1" fillId="0" borderId="0" applyAlignment="1" xfId="0"/>
    <xf numFmtId="0" fontId="0" fillId="0" borderId="0" applyAlignment="1" applyProtection="1" xfId="0">
      <alignment vertical="center"/>
      <protection locked="0"/>
    </xf>
    <xf numFmtId="0" fontId="2" applyFont="1" fillId="0" borderId="0" applyAlignment="1" applyProtection="1" xfId="0">
      <alignment vertical="center"/>
      <protection locked="0"/>
    </xf>
    <xf numFmtId="0" fontId="2" applyFont="1" fillId="0" borderId="33" applyBorder="1" applyAlignment="1" applyProtection="1" xfId="0">
      <alignment vertical="center"/>
      <protection locked="0"/>
    </xf>
    <xf numFmtId="0" fontId="0" fillId="0" borderId="0" applyAlignment="1" xfId="0">
      <alignment vertical="center"/>
    </xf>
    <xf numFmtId="0" fontId="2" applyFont="1" fillId="0" borderId="0" applyAlignment="1" applyProtection="1" xfId="0">
      <protection locked="0"/>
    </xf>
    <xf numFmtId="0" fontId="0" fillId="0" borderId="0" applyAlignment="1" xfId="0">
      <alignment vertical="center"/>
    </xf>
    <xf numFmtId="0" fontId="2" applyFont="1" fillId="2" applyFill="1" borderId="134" applyBorder="1" applyAlignment="1" applyProtection="1" xfId="1">
      <alignment horizontal="center" vertical="center" wrapText="1"/>
      <protection locked="0"/>
    </xf>
    <xf numFmtId="0" fontId="2" applyFont="1" fillId="2" applyFill="1" borderId="135" applyBorder="1" applyAlignment="1" applyProtection="1" xfId="1">
      <alignment horizontal="right" vertical="center" wrapText="1"/>
      <protection locked="0"/>
    </xf>
    <xf numFmtId="0" fontId="1" applyFont="1" fillId="2" applyFill="1" borderId="136" applyBorder="1" applyAlignment="1" applyProtection="1" xfId="1">
      <alignment horizontal="center" vertical="center" wrapText="1"/>
      <protection locked="0"/>
    </xf>
    <xf numFmtId="0" fontId="2" applyFont="1" fillId="2" applyFill="1" borderId="137" applyBorder="1" applyAlignment="1" applyProtection="1" xfId="1">
      <alignment horizontal="left" vertical="center" wrapText="1"/>
      <protection locked="0"/>
    </xf>
    <xf numFmtId="0" fontId="2" applyFont="1" fillId="2" applyFill="1" borderId="0" applyAlignment="1" applyProtection="1" xfId="1">
      <alignment horizontal="center" vertical="center" wrapText="1"/>
      <protection locked="0"/>
    </xf>
    <xf numFmtId="0" fontId="2" applyFont="1" fillId="2" applyFill="1" borderId="0" applyAlignment="1" applyProtection="1" xfId="1">
      <alignment horizontal="right" vertical="center" wrapText="1"/>
      <protection locked="0"/>
    </xf>
    <xf numFmtId="0" fontId="1" applyFont="1" fillId="2" applyFill="1" borderId="0" applyAlignment="1" applyProtection="1" xfId="1">
      <alignment horizontal="center" vertical="center" wrapText="1"/>
      <protection locked="0"/>
    </xf>
    <xf numFmtId="0" fontId="2" applyFont="1" fillId="2" applyFill="1" borderId="0" applyAlignment="1" applyProtection="1" xfId="1">
      <alignment horizontal="left" vertical="center" wrapText="1"/>
      <protection locked="0"/>
    </xf>
    <xf numFmtId="0" fontId="42" applyFont="1" fillId="2" applyFill="1" borderId="138" applyBorder="1" applyAlignment="1" applyProtection="1" xfId="1">
      <alignment horizontal="center" vertical="center" wrapText="1"/>
      <protection locked="0"/>
    </xf>
    <xf numFmtId="0" fontId="2" applyFont="1" fillId="0" borderId="0" applyAlignment="1" applyProtection="1" xfId="0">
      <alignment vertical="center"/>
      <protection locked="0"/>
    </xf>
    <xf numFmtId="0" fontId="2" applyFont="1" fillId="0" borderId="139" applyBorder="1" applyAlignment="1" applyProtection="1" xfId="0">
      <alignment vertical="center"/>
      <protection locked="0"/>
    </xf>
    <xf numFmtId="0" fontId="46" applyFont="1" fillId="2" applyFill="1" borderId="0" applyAlignment="1" applyProtection="1" xfId="1">
      <alignment horizontal="center" vertical="center" wrapText="1"/>
      <protection locked="0"/>
    </xf>
    <xf numFmtId="0" fontId="46" applyFont="1" fillId="2" applyFill="1" borderId="0" applyAlignment="1" applyProtection="1" xfId="1">
      <alignment horizontal="right" vertical="center" wrapText="1"/>
      <protection locked="0"/>
    </xf>
    <xf numFmtId="0" fontId="47" applyFont="1" fillId="47" applyFill="1" borderId="0" applyAlignment="1" xfId="0">
      <alignment vertical="center"/>
    </xf>
    <xf numFmtId="0" fontId="48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50" applyFont="1" fillId="50" applyFill="1" borderId="140" applyBorder="1" applyAlignment="1" xfId="0">
      <alignment vertical="center"/>
    </xf>
    <xf numFmtId="0" fontId="51" applyFont="1" fillId="51" applyFill="1" borderId="141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142" applyBorder="1" applyAlignment="1" xfId="0">
      <alignment vertical="center"/>
    </xf>
    <xf numFmtId="0" fontId="55" applyFont="1" fillId="50" applyFill="1" borderId="143" applyBorder="1" applyAlignment="1" xfId="0">
      <alignment vertical="center"/>
    </xf>
    <xf numFmtId="0" fontId="56" applyFont="1" fillId="52" applyFill="1" borderId="144" applyBorder="1" applyAlignment="1" xfId="0">
      <alignment vertical="center"/>
    </xf>
    <xf numFmtId="0" fontId="0" fillId="53" applyFill="1" borderId="145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146" applyBorder="1" applyAlignment="1" xfId="0">
      <alignment vertical="center"/>
    </xf>
    <xf numFmtId="0" fontId="59" applyFont="1" fillId="0" borderId="147" applyBorder="1" applyAlignment="1" xfId="0">
      <alignment vertical="center"/>
    </xf>
    <xf numFmtId="0" fontId="60" applyFont="1" fillId="0" borderId="148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149" applyBorder="1" applyAlignment="1" xfId="0">
      <alignment vertical="center"/>
    </xf>
    <xf numFmtId="0" fontId="62" applyFont="1" fillId="54" applyFill="1" borderId="0" applyAlignment="1" xfId="0">
      <alignment vertical="center"/>
    </xf>
    <xf numFmtId="0" fontId="62" applyFont="1" fillId="55" applyFill="1" borderId="0" applyAlignment="1" xfId="0">
      <alignment vertical="center"/>
    </xf>
    <xf numFmtId="0" fontId="62" applyFont="1" fillId="56" applyFill="1" borderId="0" applyAlignment="1" xfId="0">
      <alignment vertical="center"/>
    </xf>
    <xf numFmtId="0" fontId="62" applyFont="1" fillId="57" applyFill="1" borderId="0" applyAlignment="1" xfId="0">
      <alignment vertical="center"/>
    </xf>
    <xf numFmtId="0" fontId="62" applyFont="1" fillId="58" applyFill="1" borderId="0" applyAlignment="1" xfId="0">
      <alignment vertical="center"/>
    </xf>
    <xf numFmtId="0" fontId="62" applyFont="1" fillId="59" applyFill="1" borderId="0" applyAlignment="1" xfId="0">
      <alignment vertical="center"/>
    </xf>
    <xf numFmtId="0" fontId="62" applyFont="1" fillId="60" applyFill="1" borderId="0" applyAlignment="1" xfId="0">
      <alignment vertical="center"/>
    </xf>
    <xf numFmtId="0" fontId="62" applyFont="1" fillId="61" applyFill="1" borderId="0" applyAlignment="1" xfId="0">
      <alignment vertical="center"/>
    </xf>
    <xf numFmtId="0" fontId="62" applyFont="1" fillId="62" applyFill="1" borderId="0" applyAlignment="1" xfId="0">
      <alignment vertical="center"/>
    </xf>
    <xf numFmtId="0" fontId="62" applyFont="1" fillId="63" applyFill="1" borderId="0" applyAlignment="1" xfId="0">
      <alignment vertical="center"/>
    </xf>
    <xf numFmtId="0" fontId="62" applyFont="1" fillId="64" applyFill="1" borderId="0" applyAlignment="1" xfId="0">
      <alignment vertical="center"/>
    </xf>
    <xf numFmtId="0" fontId="62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3" applyFont="1" fillId="77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1.xml"/><Relationship Id="rId3" Type="http://schemas.openxmlformats.org/officeDocument/2006/relationships/worksheet" Target="worksheets/sheet12.xml"/><Relationship Id="rId4" Type="http://schemas.openxmlformats.org/officeDocument/2006/relationships/worksheet" Target="worksheets/sheet13.xml"/><Relationship Id="rId5" Type="http://schemas.openxmlformats.org/officeDocument/2006/relationships/worksheet" Target="worksheets/sheet14.xml"/><Relationship Id="rId6" Type="http://schemas.openxmlformats.org/officeDocument/2006/relationships/worksheet" Target="worksheets/sheet15.xml"/><Relationship Id="rId7" Type="http://schemas.openxmlformats.org/officeDocument/2006/relationships/worksheet" Target="worksheets/sheet1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4"/>
  <sheetViews>
    <sheetView zoomScaleNormal="100" topLeftCell="A1" workbookViewId="0">
      <selection activeCell="A1" activeCellId="0" sqref="A1:F1"/>
    </sheetView>
  </sheetViews>
  <sheetFormatPr defaultRowHeight="13.5" defaultColWidth="9.0" x14ac:dyDescent="0.15"/>
  <cols>
    <col min="1" max="6" width="19.375" customWidth="1"/>
  </cols>
  <sheetData>
    <row r="1" spans="1:6" s="11" customFormat="1" ht="37.5" customHeight="1" x14ac:dyDescent="0.15">
      <c r="A1" s="253" t="s">
        <v>204</v>
      </c>
      <c r="B1" s="251"/>
      <c r="C1" s="251"/>
      <c r="D1" s="251"/>
      <c r="E1" s="252"/>
      <c r="F1" s="251"/>
    </row>
    <row r="2" spans="1:6" s="11" customFormat="1" ht="15.0" customHeight="1" x14ac:dyDescent="0.15">
      <c r="A2" s="254" t="s">
        <v>1</v>
      </c>
      <c r="B2" s="251"/>
      <c r="C2" s="251"/>
      <c r="D2" s="251"/>
      <c r="E2" s="4" t="s">
        <v>2</v>
      </c>
      <c r="F2" s="4" t="s">
        <v>3</v>
      </c>
    </row>
    <row r="3" spans="1:6" s="11" customFormat="1" ht="15.0" customHeight="1" x14ac:dyDescent="0.15">
      <c r="A3" s="247" t="s">
        <v>4</v>
      </c>
      <c r="B3" s="247" t="s">
        <v>119</v>
      </c>
      <c r="C3" s="247"/>
      <c r="D3" s="247" t="s">
        <v>63</v>
      </c>
      <c r="E3" s="247" t="s">
        <v>120</v>
      </c>
      <c r="F3" s="247" t="s">
        <v>121</v>
      </c>
    </row>
    <row r="4" spans="1:6" s="11" customFormat="1" ht="15.0" customHeight="1" x14ac:dyDescent="0.15">
      <c r="A4" s="247" t="s">
        <v>8</v>
      </c>
      <c r="B4" s="6" t="s">
        <v>66</v>
      </c>
      <c r="C4" s="6" t="s">
        <v>67</v>
      </c>
      <c r="D4" s="247"/>
      <c r="E4" s="247"/>
      <c r="F4" s="247" t="s">
        <v>127</v>
      </c>
    </row>
    <row r="5" spans="1:6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spans="1:6" s="11" customFormat="1" ht="15.0" customHeight="1" x14ac:dyDescent="0.15">
      <c r="A6" s="17">
        <v>1.0</v>
      </c>
      <c r="B6" s="18"/>
      <c r="C6" s="18"/>
      <c r="D6" s="19"/>
      <c r="E6" s="19"/>
      <c r="F6" s="19"/>
    </row>
    <row r="7" spans="1:6" s="11" customFormat="1" ht="15.0" customHeight="1" x14ac:dyDescent="0.15">
      <c r="A7" s="17">
        <v>2.0</v>
      </c>
      <c r="B7" s="18"/>
      <c r="C7" s="18"/>
      <c r="D7" s="19"/>
      <c r="E7" s="19"/>
      <c r="F7" s="19"/>
    </row>
    <row r="8" spans="1:6" s="11" customFormat="1" ht="15.0" customHeight="1" x14ac:dyDescent="0.15">
      <c r="A8" s="17">
        <v>3.0</v>
      </c>
      <c r="B8" s="18"/>
      <c r="C8" s="18"/>
      <c r="D8" s="19"/>
      <c r="E8" s="19"/>
      <c r="F8" s="19"/>
    </row>
    <row r="9" spans="1:6" s="11" customFormat="1" ht="15.0" customHeight="1" x14ac:dyDescent="0.15">
      <c r="A9" s="17">
        <v>4.0</v>
      </c>
      <c r="B9" s="18"/>
      <c r="C9" s="18"/>
      <c r="D9" s="19"/>
      <c r="E9" s="19"/>
      <c r="F9" s="19"/>
    </row>
    <row r="10" spans="1:6" s="12" customFormat="1" ht="15.75" customHeight="1" x14ac:dyDescent="0.15">
      <c r="A10" s="17">
        <v>5.0</v>
      </c>
      <c r="B10" s="20"/>
      <c r="C10" s="20"/>
      <c r="D10" s="21"/>
      <c r="E10" s="21"/>
      <c r="F10" s="21"/>
    </row>
    <row r="11" spans="1:6" ht="15.75" customHeight="1" x14ac:dyDescent="0.15">
      <c r="A11" s="17">
        <v>6.0</v>
      </c>
      <c r="B11" s="16"/>
      <c r="C11" s="16"/>
      <c r="D11" s="16"/>
      <c r="E11" s="16"/>
      <c r="F11" s="16"/>
    </row>
    <row r="12" spans="1:6" ht="15.75" customHeight="1" x14ac:dyDescent="0.15">
      <c r="A12" s="17">
        <v>7.0</v>
      </c>
      <c r="B12" s="16"/>
      <c r="C12" s="16"/>
      <c r="D12" s="16"/>
      <c r="E12" s="16"/>
      <c r="F12" s="16"/>
    </row>
    <row r="13" spans="1:6" ht="15.75" customHeight="1" x14ac:dyDescent="0.15">
      <c r="A13" s="17">
        <v>8.0</v>
      </c>
      <c r="B13" s="16"/>
      <c r="C13" s="16"/>
      <c r="D13" s="16"/>
      <c r="E13" s="16"/>
      <c r="F13" s="16"/>
    </row>
    <row r="14" spans="1:1" ht="19.5" customHeight="1" x14ac:dyDescent="0.15">
      <c r="A14" t="s">
        <v>205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3"/>
  <sheetViews>
    <sheetView zoomScaleNormal="100" topLeftCell="A1" workbookViewId="0">
      <selection activeCell="A1" activeCellId="0" sqref="A1:F1"/>
    </sheetView>
  </sheetViews>
  <sheetFormatPr defaultRowHeight="13.5" defaultColWidth="9.0" x14ac:dyDescent="0.15"/>
  <cols>
    <col min="1" max="6" width="18.125" customWidth="1"/>
  </cols>
  <sheetData>
    <row r="1" spans="1:6" s="11" customFormat="1" ht="37.5" customHeight="1" x14ac:dyDescent="0.15">
      <c r="A1" s="253" t="s">
        <v>206</v>
      </c>
      <c r="B1" s="251"/>
      <c r="C1" s="251"/>
      <c r="D1" s="251"/>
      <c r="E1" s="252"/>
      <c r="F1" s="251"/>
    </row>
    <row r="2" spans="1:6" s="11" customFormat="1" ht="15.0" customHeight="1" x14ac:dyDescent="0.15">
      <c r="A2" s="254" t="s">
        <v>1</v>
      </c>
      <c r="B2" s="251"/>
      <c r="C2" s="251"/>
      <c r="D2" s="251"/>
      <c r="E2" s="4" t="s">
        <v>2</v>
      </c>
      <c r="F2" s="4" t="s">
        <v>3</v>
      </c>
    </row>
    <row r="3" spans="1:6" s="11" customFormat="1" ht="15.0" customHeight="1" x14ac:dyDescent="0.15">
      <c r="A3" s="247" t="s">
        <v>4</v>
      </c>
      <c r="B3" s="247" t="s">
        <v>119</v>
      </c>
      <c r="C3" s="247"/>
      <c r="D3" s="247" t="s">
        <v>63</v>
      </c>
      <c r="E3" s="247" t="s">
        <v>120</v>
      </c>
      <c r="F3" s="247" t="s">
        <v>121</v>
      </c>
    </row>
    <row r="4" spans="1:6" s="11" customFormat="1" ht="15.0" customHeight="1" x14ac:dyDescent="0.15">
      <c r="A4" s="247" t="s">
        <v>8</v>
      </c>
      <c r="B4" s="6" t="s">
        <v>66</v>
      </c>
      <c r="C4" s="6" t="s">
        <v>67</v>
      </c>
      <c r="D4" s="247"/>
      <c r="E4" s="247"/>
      <c r="F4" s="247" t="s">
        <v>127</v>
      </c>
    </row>
    <row r="5" spans="1:6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spans="1:6" s="12" customFormat="1" ht="15.0" customHeight="1" x14ac:dyDescent="0.15">
      <c r="A6" s="13">
        <v>1.0</v>
      </c>
      <c r="B6" s="14"/>
      <c r="C6" s="14"/>
      <c r="D6" s="14"/>
      <c r="E6" s="14"/>
      <c r="F6" s="14"/>
    </row>
    <row r="7" spans="1:6" ht="15.0" customHeight="1" x14ac:dyDescent="0.15">
      <c r="A7" s="15">
        <v>2.0</v>
      </c>
      <c r="B7" s="16"/>
      <c r="C7" s="16"/>
      <c r="D7" s="16"/>
      <c r="E7" s="16"/>
      <c r="F7" s="16"/>
    </row>
    <row r="8" spans="1:6" ht="15.0" customHeight="1" x14ac:dyDescent="0.15">
      <c r="A8" s="15">
        <v>3.0</v>
      </c>
      <c r="B8" s="16"/>
      <c r="C8" s="16"/>
      <c r="D8" s="16"/>
      <c r="E8" s="16"/>
      <c r="F8" s="16"/>
    </row>
    <row r="9" spans="1:6" ht="15.0" customHeight="1" x14ac:dyDescent="0.15">
      <c r="A9" s="15">
        <v>4.0</v>
      </c>
      <c r="B9" s="16"/>
      <c r="C9" s="16"/>
      <c r="D9" s="16"/>
      <c r="E9" s="16"/>
      <c r="F9" s="16"/>
    </row>
    <row r="10" spans="1:6" ht="15.0" customHeight="1" x14ac:dyDescent="0.15">
      <c r="A10" s="15">
        <v>5.0</v>
      </c>
      <c r="B10" s="16"/>
      <c r="C10" s="16"/>
      <c r="D10" s="16"/>
      <c r="E10" s="16"/>
      <c r="F10" s="16"/>
    </row>
    <row r="11" spans="1:6" ht="15.0" customHeight="1" x14ac:dyDescent="0.15">
      <c r="A11" s="15">
        <v>6.0</v>
      </c>
      <c r="B11" s="16"/>
      <c r="C11" s="16"/>
      <c r="D11" s="16"/>
      <c r="E11" s="16"/>
      <c r="F11" s="16"/>
    </row>
    <row r="12" spans="1:6" ht="15.0" customHeight="1" x14ac:dyDescent="0.15">
      <c r="A12" s="15">
        <v>7.0</v>
      </c>
      <c r="B12" s="16"/>
      <c r="C12" s="16"/>
      <c r="D12" s="16"/>
      <c r="E12" s="16"/>
      <c r="F12" s="16"/>
    </row>
    <row r="13" spans="1:1" ht="21.75" customHeight="1" x14ac:dyDescent="0.15">
      <c r="A13" t="s">
        <v>207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2"/>
  <sheetViews>
    <sheetView tabSelected="1" zoomScaleNormal="100" topLeftCell="A1" workbookViewId="0">
      <selection activeCell="C18" activeCellId="0" sqref="C18"/>
    </sheetView>
  </sheetViews>
  <sheetFormatPr defaultRowHeight="13.5" defaultColWidth="9.0" x14ac:dyDescent="0.15"/>
  <cols>
    <col min="1" max="1" width="17.875" customWidth="1"/>
    <col min="2" max="2" width="24.125" customWidth="1"/>
    <col min="3" max="5" width="17.875" customWidth="1"/>
    <col min="6" max="6" width="16.625" customWidth="1"/>
    <col min="7" max="7" width="11.625" customWidth="1"/>
  </cols>
  <sheetData>
    <row r="1" spans="1:6" s="200" customFormat="1" ht="47.25" customHeight="1" x14ac:dyDescent="0.15">
      <c r="A1" s="253" t="s">
        <v>208</v>
      </c>
      <c r="B1" s="258"/>
      <c r="C1" s="258"/>
      <c r="D1" s="258"/>
      <c r="E1" s="259"/>
      <c r="F1" s="258"/>
    </row>
    <row r="2" spans="1:6" ht="31.5" customHeight="1" x14ac:dyDescent="0.15">
      <c r="A2" s="254" t="s">
        <v>1</v>
      </c>
      <c r="B2" s="251"/>
      <c r="C2" s="251"/>
      <c r="D2" s="251"/>
      <c r="E2" s="4" t="s">
        <v>2</v>
      </c>
      <c r="F2" s="4" t="s">
        <v>3</v>
      </c>
    </row>
    <row r="3" spans="1:6" x14ac:dyDescent="0.15">
      <c r="A3" s="247" t="s">
        <v>4</v>
      </c>
      <c r="B3" s="247" t="s">
        <v>209</v>
      </c>
      <c r="C3" s="247" t="s">
        <v>210</v>
      </c>
      <c r="D3" s="247"/>
      <c r="E3" s="247"/>
      <c r="F3" s="247"/>
    </row>
    <row r="4" spans="1:6" ht="22.5" customHeight="1" x14ac:dyDescent="0.15">
      <c r="A4" s="247" t="s">
        <v>8</v>
      </c>
      <c r="B4" s="247"/>
      <c r="C4" s="6" t="s">
        <v>63</v>
      </c>
      <c r="D4" s="6" t="s">
        <v>131</v>
      </c>
      <c r="E4" s="6" t="s">
        <v>211</v>
      </c>
      <c r="F4" s="6" t="s">
        <v>133</v>
      </c>
    </row>
    <row r="5" spans="1:6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spans="1:6" x14ac:dyDescent="0.15">
      <c r="A6" s="6"/>
      <c r="B6" s="6" t="s">
        <v>63</v>
      </c>
      <c r="C6" s="6"/>
      <c r="D6" s="6"/>
      <c r="E6" s="6"/>
      <c r="F6" s="6"/>
    </row>
    <row r="7" spans="1:6" x14ac:dyDescent="0.15">
      <c r="A7" s="7">
        <v>1.0</v>
      </c>
      <c r="B7" s="8" t="s">
        <v>212</v>
      </c>
      <c r="C7" s="9"/>
      <c r="D7" s="9"/>
      <c r="E7" s="9"/>
      <c r="F7" s="9"/>
    </row>
    <row r="8" spans="1:6" x14ac:dyDescent="0.15">
      <c r="A8" s="7">
        <v>2.0</v>
      </c>
      <c r="B8" s="8" t="s">
        <v>213</v>
      </c>
      <c r="C8" s="10"/>
      <c r="D8" s="10"/>
      <c r="E8" s="9"/>
      <c r="F8" s="9"/>
    </row>
    <row r="9" spans="1:6" x14ac:dyDescent="0.15">
      <c r="A9" s="7">
        <v>3.0</v>
      </c>
      <c r="B9" s="8" t="s">
        <v>214</v>
      </c>
      <c r="C9" s="9"/>
      <c r="D9" s="9"/>
      <c r="E9" s="9"/>
      <c r="F9" s="9"/>
    </row>
    <row r="10" spans="1:6" x14ac:dyDescent="0.15">
      <c r="A10" s="7">
        <v>4.0</v>
      </c>
      <c r="B10" s="8" t="s">
        <v>215</v>
      </c>
      <c r="C10" s="10"/>
      <c r="D10" s="10"/>
      <c r="E10" s="9"/>
      <c r="F10" s="9"/>
    </row>
    <row r="11" spans="1:6" x14ac:dyDescent="0.15">
      <c r="A11" s="7">
        <v>5.0</v>
      </c>
      <c r="B11" s="8" t="s">
        <v>216</v>
      </c>
      <c r="C11" s="10"/>
      <c r="D11" s="10"/>
      <c r="E11" s="9"/>
      <c r="F11" s="9"/>
    </row>
    <row r="12" spans="1:1" x14ac:dyDescent="0.15">
      <c r="A12" s="11" t="s">
        <v>217</v>
      </c>
    </row>
  </sheetData>
  <mergeCells count="5">
    <mergeCell ref="A1:F1"/>
    <mergeCell ref="A2:D2"/>
    <mergeCell ref="C3:F3"/>
    <mergeCell ref="A3:A4"/>
    <mergeCell ref="B3:B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42"/>
  <sheetViews>
    <sheetView zoomScaleNormal="100" topLeftCell="A22" workbookViewId="0">
      <selection activeCell="F12" activeCellId="0" sqref="F12"/>
    </sheetView>
  </sheetViews>
  <sheetFormatPr defaultRowHeight="13.5" defaultColWidth="9.0" x14ac:dyDescent="0.15"/>
  <cols>
    <col min="1" max="1" width="23.5" customWidth="1" style="1"/>
    <col min="2" max="2" width="26.625" customWidth="1" style="1"/>
    <col min="3" max="3" width="19.5" customWidth="1" style="11"/>
    <col min="4" max="4" width="27.125" customWidth="1" style="1"/>
    <col min="5" max="5" width="19.75" customWidth="1" style="11"/>
  </cols>
  <sheetData>
    <row r="1" spans="1:5" s="11" customFormat="1" ht="37.5" customHeight="1" x14ac:dyDescent="0.15">
      <c r="A1" s="249" t="s">
        <v>0</v>
      </c>
      <c r="B1" s="247"/>
      <c r="C1" s="247"/>
      <c r="D1" s="248"/>
      <c r="E1" s="247"/>
    </row>
    <row r="2" spans="1:5" s="11" customFormat="1" ht="15.0" customHeight="1" x14ac:dyDescent="0.15">
      <c r="A2" s="250" t="s">
        <v>1</v>
      </c>
      <c r="B2" s="247"/>
      <c r="C2" s="247"/>
      <c r="D2" s="165" t="s">
        <v>2</v>
      </c>
      <c r="E2" s="165" t="s">
        <v>3</v>
      </c>
    </row>
    <row r="3" spans="1:5" s="11" customFormat="1" ht="15.0" customHeight="1" x14ac:dyDescent="0.15">
      <c r="A3" s="247" t="s">
        <v>4</v>
      </c>
      <c r="B3" s="247" t="s">
        <v>5</v>
      </c>
      <c r="C3" s="247" t="s">
        <v>6</v>
      </c>
      <c r="D3" s="247" t="s">
        <v>7</v>
      </c>
      <c r="E3" s="247"/>
    </row>
    <row r="4" spans="1:5" s="11" customFormat="1" ht="30.0" customHeight="1" x14ac:dyDescent="0.15">
      <c r="A4" s="247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5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 s="11" customFormat="1" ht="15.0" customHeight="1" x14ac:dyDescent="0.15">
      <c r="A6" s="7">
        <v>1.0</v>
      </c>
      <c r="B6" s="8" t="s">
        <v>15</v>
      </c>
      <c r="C6" s="46">
        <v>5.47746429E7</v>
      </c>
      <c r="D6" s="8" t="s">
        <v>16</v>
      </c>
      <c r="E6" s="39"/>
    </row>
    <row r="7" spans="1:5" s="11" customFormat="1" ht="15.0" customHeight="1" x14ac:dyDescent="0.15">
      <c r="A7" s="7">
        <v>2.0</v>
      </c>
      <c r="B7" s="8" t="s">
        <v>17</v>
      </c>
      <c r="C7" s="9"/>
      <c r="D7" s="8" t="s">
        <v>18</v>
      </c>
      <c r="E7" s="9"/>
    </row>
    <row r="8" spans="1:5" s="11" customFormat="1" ht="15.0" customHeight="1" x14ac:dyDescent="0.15">
      <c r="A8" s="7">
        <v>3.0</v>
      </c>
      <c r="B8" s="8" t="s">
        <v>19</v>
      </c>
      <c r="C8" s="9"/>
      <c r="D8" s="8" t="s">
        <v>20</v>
      </c>
      <c r="E8" s="9"/>
    </row>
    <row r="9" spans="1:5" s="11" customFormat="1" ht="15.0" customHeight="1" x14ac:dyDescent="0.15">
      <c r="A9" s="7">
        <v>4.0</v>
      </c>
      <c r="B9" s="8" t="s">
        <v>21</v>
      </c>
      <c r="C9" s="9"/>
      <c r="D9" s="8" t="s">
        <v>22</v>
      </c>
      <c r="E9" s="9"/>
    </row>
    <row r="10" spans="1:5" s="11" customFormat="1" ht="15.0" customHeight="1" x14ac:dyDescent="0.15">
      <c r="A10" s="7">
        <v>5.0</v>
      </c>
      <c r="B10" s="8" t="s">
        <v>23</v>
      </c>
      <c r="C10" s="9"/>
      <c r="D10" s="8" t="s">
        <v>24</v>
      </c>
      <c r="E10" s="9"/>
    </row>
    <row r="11" spans="1:5" s="11" customFormat="1" ht="15.0" customHeight="1" x14ac:dyDescent="0.15">
      <c r="A11" s="7">
        <v>6.0</v>
      </c>
      <c r="B11" s="8" t="s">
        <v>25</v>
      </c>
      <c r="C11" s="9"/>
      <c r="D11" s="8" t="s">
        <v>26</v>
      </c>
      <c r="E11" s="9"/>
    </row>
    <row r="12" spans="1:5" s="11" customFormat="1" ht="15.0" customHeight="1" x14ac:dyDescent="0.15">
      <c r="A12" s="7">
        <v>7.0</v>
      </c>
      <c r="B12" s="8" t="s">
        <v>27</v>
      </c>
      <c r="C12" s="9"/>
      <c r="D12" s="8" t="s">
        <v>28</v>
      </c>
      <c r="E12" s="9"/>
    </row>
    <row r="13" spans="1:11" s="11" customFormat="1" ht="15.0" customHeight="1" x14ac:dyDescent="0.15">
      <c r="A13" s="7">
        <v>8.0</v>
      </c>
      <c r="B13" s="8" t="s">
        <v>29</v>
      </c>
      <c r="C13" s="9"/>
      <c r="D13" s="8" t="s">
        <v>30</v>
      </c>
      <c r="E13" s="10">
        <v>5.08891429E7</v>
      </c>
      <c r="K13" s="51"/>
    </row>
    <row r="14" spans="1:11" s="11" customFormat="1" ht="15.0" customHeight="1" x14ac:dyDescent="0.15">
      <c r="A14" s="7">
        <v>9.0</v>
      </c>
      <c r="B14" s="8" t="s">
        <v>31</v>
      </c>
      <c r="C14" s="9"/>
      <c r="D14" s="8" t="s">
        <v>32</v>
      </c>
      <c r="E14" s="9"/>
      <c r="K14" s="52"/>
    </row>
    <row r="15" spans="1:11" s="11" customFormat="1" ht="15.0" customHeight="1" x14ac:dyDescent="0.15">
      <c r="A15" s="7">
        <v>10.0</v>
      </c>
      <c r="B15" s="9"/>
      <c r="C15" s="9"/>
      <c r="D15" s="8" t="s">
        <v>33</v>
      </c>
      <c r="E15" s="10">
        <v>3885500.0</v>
      </c>
      <c r="K15" s="51"/>
    </row>
    <row r="16" spans="1:11" s="11" customFormat="1" ht="15.0" customHeight="1" x14ac:dyDescent="0.15">
      <c r="A16" s="7">
        <v>11.0</v>
      </c>
      <c r="B16" s="9"/>
      <c r="C16" s="9"/>
      <c r="D16" s="8" t="s">
        <v>34</v>
      </c>
      <c r="E16" s="9"/>
      <c r="K16" s="52"/>
    </row>
    <row r="17" spans="1:11" s="11" customFormat="1" ht="15.0" customHeight="1" x14ac:dyDescent="0.15">
      <c r="A17" s="7">
        <v>12.0</v>
      </c>
      <c r="B17" s="9"/>
      <c r="C17" s="9"/>
      <c r="D17" s="8" t="s">
        <v>35</v>
      </c>
      <c r="E17" s="9"/>
      <c r="K17" s="52"/>
    </row>
    <row r="18" spans="1:11" s="11" customFormat="1" ht="15.0" customHeight="1" x14ac:dyDescent="0.15">
      <c r="A18" s="7">
        <v>13.0</v>
      </c>
      <c r="B18" s="9"/>
      <c r="C18" s="9"/>
      <c r="D18" s="8" t="s">
        <v>36</v>
      </c>
      <c r="E18" s="9"/>
      <c r="K18" s="52"/>
    </row>
    <row r="19" spans="1:11" s="11" customFormat="1" ht="15.0" customHeight="1" x14ac:dyDescent="0.15">
      <c r="A19" s="7">
        <v>14.0</v>
      </c>
      <c r="B19" s="9"/>
      <c r="C19" s="9"/>
      <c r="D19" s="8" t="s">
        <v>37</v>
      </c>
      <c r="E19" s="9"/>
      <c r="K19" s="52"/>
    </row>
    <row r="20" spans="1:11" s="11" customFormat="1" ht="15.0" customHeight="1" x14ac:dyDescent="0.15">
      <c r="A20" s="7">
        <v>15.0</v>
      </c>
      <c r="B20" s="9"/>
      <c r="C20" s="9"/>
      <c r="D20" s="8" t="s">
        <v>38</v>
      </c>
      <c r="E20" s="9"/>
      <c r="K20" s="52"/>
    </row>
    <row r="21" spans="1:11" s="11" customFormat="1" ht="15.0" customHeight="1" x14ac:dyDescent="0.15">
      <c r="A21" s="7">
        <v>16.0</v>
      </c>
      <c r="B21" s="9"/>
      <c r="C21" s="9"/>
      <c r="D21" s="8" t="s">
        <v>39</v>
      </c>
      <c r="E21" s="9"/>
      <c r="K21" s="52"/>
    </row>
    <row r="22" spans="1:11" s="11" customFormat="1" ht="15.0" customHeight="1" x14ac:dyDescent="0.15">
      <c r="A22" s="7">
        <v>17.0</v>
      </c>
      <c r="B22" s="9"/>
      <c r="C22" s="9"/>
      <c r="D22" s="8" t="s">
        <v>40</v>
      </c>
      <c r="E22" s="9"/>
      <c r="K22" s="52"/>
    </row>
    <row r="23" spans="1:11" s="11" customFormat="1" ht="15.0" customHeight="1" x14ac:dyDescent="0.15">
      <c r="A23" s="7">
        <v>18.0</v>
      </c>
      <c r="B23" s="9"/>
      <c r="C23" s="9"/>
      <c r="D23" s="8" t="s">
        <v>41</v>
      </c>
      <c r="E23" s="9"/>
      <c r="K23" s="52"/>
    </row>
    <row r="24" spans="1:11" s="11" customFormat="1" ht="15.0" customHeight="1" x14ac:dyDescent="0.15">
      <c r="A24" s="7">
        <v>19.0</v>
      </c>
      <c r="B24" s="9"/>
      <c r="C24" s="9"/>
      <c r="D24" s="8" t="s">
        <v>42</v>
      </c>
      <c r="E24" s="9"/>
      <c r="K24" s="52"/>
    </row>
    <row r="25" spans="1:11" s="11" customFormat="1" ht="15.0" customHeight="1" x14ac:dyDescent="0.15">
      <c r="A25" s="7">
        <v>20.0</v>
      </c>
      <c r="B25" s="9"/>
      <c r="C25" s="9"/>
      <c r="D25" s="8" t="s">
        <v>43</v>
      </c>
      <c r="E25" s="10"/>
      <c r="K25" s="51"/>
    </row>
    <row r="26" spans="1:11" s="11" customFormat="1" ht="15.0" customHeight="1" x14ac:dyDescent="0.15">
      <c r="A26" s="7">
        <v>21.0</v>
      </c>
      <c r="B26" s="9"/>
      <c r="C26" s="9"/>
      <c r="D26" s="8" t="s">
        <v>44</v>
      </c>
      <c r="E26" s="9"/>
      <c r="K26" s="53"/>
    </row>
    <row r="27" spans="1:5" s="11" customFormat="1" ht="15.0" customHeight="1" x14ac:dyDescent="0.15">
      <c r="A27" s="7">
        <v>22.0</v>
      </c>
      <c r="B27" s="9"/>
      <c r="C27" s="9"/>
      <c r="D27" s="8" t="s">
        <v>45</v>
      </c>
      <c r="E27" s="9"/>
    </row>
    <row r="28" spans="1:5" s="11" customFormat="1" ht="15.0" customHeight="1" x14ac:dyDescent="0.15">
      <c r="A28" s="7">
        <v>23.0</v>
      </c>
      <c r="B28" s="9"/>
      <c r="C28" s="9"/>
      <c r="D28" s="8" t="s">
        <v>46</v>
      </c>
      <c r="E28" s="9"/>
    </row>
    <row r="29" spans="1:5" s="11" customFormat="1" ht="15.0" customHeight="1" x14ac:dyDescent="0.15">
      <c r="A29" s="7">
        <v>24.0</v>
      </c>
      <c r="B29" s="9"/>
      <c r="C29" s="9"/>
      <c r="D29" s="8" t="s">
        <v>47</v>
      </c>
      <c r="E29" s="9"/>
    </row>
    <row r="30" spans="1:5" s="11" customFormat="1" ht="15.0" customHeight="1" x14ac:dyDescent="0.15">
      <c r="A30" s="7">
        <v>25.0</v>
      </c>
      <c r="B30" s="9"/>
      <c r="C30" s="9"/>
      <c r="D30" s="8" t="s">
        <v>48</v>
      </c>
      <c r="E30" s="9"/>
    </row>
    <row r="31" spans="1:5" s="11" customFormat="1" ht="15.0" customHeight="1" x14ac:dyDescent="0.15">
      <c r="A31" s="7">
        <v>26.0</v>
      </c>
      <c r="B31" s="9"/>
      <c r="C31" s="9"/>
      <c r="D31" s="8" t="s">
        <v>49</v>
      </c>
      <c r="E31" s="9"/>
    </row>
    <row r="32" spans="1:5" s="11" customFormat="1" ht="15.0" customHeight="1" x14ac:dyDescent="0.15">
      <c r="A32" s="7">
        <v>27.0</v>
      </c>
      <c r="B32" s="9"/>
      <c r="C32" s="9"/>
      <c r="D32" s="8" t="s">
        <v>50</v>
      </c>
      <c r="E32" s="9"/>
    </row>
    <row r="33" spans="1:5" s="11" customFormat="1" ht="15.0" customHeight="1" x14ac:dyDescent="0.15">
      <c r="A33" s="7">
        <v>28.0</v>
      </c>
      <c r="B33" s="9"/>
      <c r="C33" s="9"/>
      <c r="D33" s="8" t="s">
        <v>51</v>
      </c>
      <c r="E33" s="9"/>
    </row>
    <row r="34" spans="1:5" s="11" customFormat="1" ht="15.0" customHeight="1" x14ac:dyDescent="0.15">
      <c r="A34" s="7">
        <v>29.0</v>
      </c>
      <c r="B34" s="9"/>
      <c r="C34" s="9"/>
      <c r="D34" s="8" t="s">
        <v>52</v>
      </c>
      <c r="E34" s="9"/>
    </row>
    <row r="35" spans="1:5" s="11" customFormat="1" ht="15.0" customHeight="1" x14ac:dyDescent="0.15">
      <c r="A35" s="7">
        <v>30.0</v>
      </c>
      <c r="B35" s="9"/>
      <c r="C35" s="9"/>
      <c r="D35" s="8" t="s">
        <v>53</v>
      </c>
      <c r="E35" s="9"/>
    </row>
    <row r="36" spans="1:5" s="11" customFormat="1" ht="15.0" customHeight="1" x14ac:dyDescent="0.15">
      <c r="A36" s="7">
        <v>31.0</v>
      </c>
      <c r="B36" s="8" t="s">
        <v>54</v>
      </c>
      <c r="C36" s="46">
        <v>5.47746429E7</v>
      </c>
      <c r="D36" s="8" t="s">
        <v>55</v>
      </c>
      <c r="E36" s="46">
        <v>5.47746429E7</v>
      </c>
    </row>
    <row r="37" spans="1:5" s="11" customFormat="1" ht="15.0" customHeight="1" x14ac:dyDescent="0.15">
      <c r="A37" s="7">
        <v>32.0</v>
      </c>
      <c r="B37" s="8" t="s">
        <v>56</v>
      </c>
      <c r="C37" s="9"/>
      <c r="D37" s="8" t="s">
        <v>57</v>
      </c>
      <c r="E37" s="9"/>
    </row>
    <row r="38" spans="1:5" s="11" customFormat="1" ht="15.0" customHeight="1" x14ac:dyDescent="0.15">
      <c r="A38" s="7">
        <v>33.0</v>
      </c>
      <c r="B38" s="8" t="s">
        <v>58</v>
      </c>
      <c r="C38" s="46">
        <v>5.47746429E7</v>
      </c>
      <c r="D38" s="8" t="s">
        <v>59</v>
      </c>
      <c r="E38" s="46">
        <v>5.47746429E7</v>
      </c>
    </row>
    <row r="39" spans="1:5" x14ac:dyDescent="0.15">
      <c r="A39" s="16"/>
      <c r="B39" s="16"/>
      <c r="C39" s="43"/>
      <c r="D39" s="16"/>
      <c r="E39" s="9"/>
    </row>
    <row r="40" spans="1:6" x14ac:dyDescent="0.15">
      <c r="A40" s="1"/>
      <c r="B40" s="1"/>
      <c r="C40" s="11"/>
      <c r="D40" s="1"/>
      <c r="E40" s="52"/>
      <c r="F40" s="1"/>
    </row>
    <row r="41" spans="4:6" x14ac:dyDescent="0.15">
      <c r="D41" s="1"/>
      <c r="E41" s="11"/>
      <c r="F41" s="1"/>
    </row>
    <row r="42" spans="4:6" x14ac:dyDescent="0.15">
      <c r="D42" s="1"/>
      <c r="E42" s="11"/>
      <c r="F42" s="1"/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7082447761625756" right="0.7082447761625756" top="0.747823152016467" bottom="0.747823152016467" header="0.31523838287263406" footer="0.3152383828726340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43"/>
  <sheetViews>
    <sheetView zoomScaleNormal="100" topLeftCell="A1" workbookViewId="0">
      <selection activeCell="G13" activeCellId="0" sqref="G13"/>
    </sheetView>
  </sheetViews>
  <sheetFormatPr defaultRowHeight="13.5" defaultColWidth="9.0" x14ac:dyDescent="0.15"/>
  <cols>
    <col min="1" max="1" width="8.5" customWidth="1" style="1"/>
    <col min="2" max="2" width="8.125" customWidth="1" style="1"/>
    <col min="3" max="3" width="18.75" customWidth="1" style="1"/>
    <col min="4" max="4" width="11.625" customWidth="1" style="11"/>
    <col min="5" max="11" width="13.375" customWidth="1" style="11"/>
    <col min="12" max="14" width="9.0"/>
  </cols>
  <sheetData>
    <row r="1" spans="1:13" s="41" customFormat="1" ht="37.5" customHeight="1" x14ac:dyDescent="0.15">
      <c r="A1" s="253" t="s">
        <v>60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  <c r="L1" s="251"/>
      <c r="M1" s="251"/>
    </row>
    <row r="2" spans="1:13" s="41" customFormat="1" ht="15.0" customHeight="1" x14ac:dyDescent="0.15">
      <c r="A2" s="254" t="s">
        <v>1</v>
      </c>
      <c r="B2" s="251"/>
      <c r="C2" s="251"/>
      <c r="D2" s="251"/>
      <c r="E2" s="251"/>
      <c r="F2" s="251"/>
      <c r="G2" s="254" t="s">
        <v>61</v>
      </c>
      <c r="H2" s="251"/>
      <c r="I2" s="252"/>
      <c r="J2" s="252" t="s">
        <v>2</v>
      </c>
      <c r="K2" s="252"/>
      <c r="L2" s="252" t="s">
        <v>3</v>
      </c>
      <c r="M2" s="251"/>
    </row>
    <row r="3" spans="1:13" s="41" customFormat="1" ht="15.0" customHeight="1" x14ac:dyDescent="0.15">
      <c r="A3" s="247" t="s">
        <v>4</v>
      </c>
      <c r="B3" s="247" t="s">
        <v>62</v>
      </c>
      <c r="C3" s="247"/>
      <c r="D3" s="247" t="s">
        <v>63</v>
      </c>
      <c r="E3" s="247" t="s">
        <v>64</v>
      </c>
      <c r="F3" s="247"/>
      <c r="G3" s="247"/>
      <c r="H3" s="247"/>
      <c r="I3" s="247"/>
      <c r="J3" s="247"/>
      <c r="K3" s="247"/>
      <c r="L3" s="247"/>
      <c r="M3" s="247" t="s">
        <v>65</v>
      </c>
    </row>
    <row r="4" spans="1:13" s="163" customFormat="1" ht="30.75" customHeight="1" x14ac:dyDescent="0.15">
      <c r="A4" s="255" t="s">
        <v>8</v>
      </c>
      <c r="B4" s="164" t="s">
        <v>66</v>
      </c>
      <c r="C4" s="164" t="s">
        <v>67</v>
      </c>
      <c r="D4" s="247"/>
      <c r="E4" s="6" t="s">
        <v>68</v>
      </c>
      <c r="F4" s="6" t="s">
        <v>69</v>
      </c>
      <c r="G4" s="164" t="s">
        <v>70</v>
      </c>
      <c r="H4" s="164" t="s">
        <v>71</v>
      </c>
      <c r="I4" s="164" t="s">
        <v>72</v>
      </c>
      <c r="J4" s="164" t="s">
        <v>73</v>
      </c>
      <c r="K4" s="164" t="s">
        <v>74</v>
      </c>
      <c r="L4" s="164" t="s">
        <v>75</v>
      </c>
      <c r="M4" s="255"/>
    </row>
    <row r="5" spans="1:13" s="163" customFormat="1" ht="15.0" customHeight="1" x14ac:dyDescent="0.15">
      <c r="A5" s="164" t="s">
        <v>8</v>
      </c>
      <c r="B5" s="164" t="s">
        <v>11</v>
      </c>
      <c r="C5" s="164" t="s">
        <v>12</v>
      </c>
      <c r="D5" s="6" t="s">
        <v>13</v>
      </c>
      <c r="E5" s="6" t="s">
        <v>14</v>
      </c>
      <c r="F5" s="6" t="s">
        <v>76</v>
      </c>
      <c r="G5" s="164" t="s">
        <v>77</v>
      </c>
      <c r="H5" s="164" t="s">
        <v>78</v>
      </c>
      <c r="I5" s="164" t="s">
        <v>79</v>
      </c>
      <c r="J5" s="164" t="s">
        <v>80</v>
      </c>
      <c r="K5" s="164" t="s">
        <v>81</v>
      </c>
      <c r="L5" s="164" t="s">
        <v>82</v>
      </c>
      <c r="M5" s="164" t="s">
        <v>83</v>
      </c>
    </row>
    <row r="6" spans="1:13" s="148" customFormat="1" ht="15.0" customHeight="1" x14ac:dyDescent="0.15">
      <c r="A6" s="152">
        <v>1.0</v>
      </c>
      <c r="B6" s="159"/>
      <c r="C6" s="161" t="s">
        <v>63</v>
      </c>
      <c r="D6" s="46">
        <v>5.47746429E7</v>
      </c>
      <c r="E6" s="46">
        <v>5.47746429E7</v>
      </c>
      <c r="F6" s="46">
        <v>5.47746429E7</v>
      </c>
      <c r="G6" s="159"/>
      <c r="H6" s="159"/>
      <c r="I6" s="159"/>
      <c r="J6" s="159"/>
      <c r="K6" s="159"/>
      <c r="L6" s="159"/>
      <c r="M6" s="159"/>
    </row>
    <row r="7" spans="1:13" s="148" customFormat="1" ht="15.0" customHeight="1" x14ac:dyDescent="0.15">
      <c r="A7" s="152">
        <v>2.0</v>
      </c>
      <c r="B7" s="161" t="s">
        <v>84</v>
      </c>
      <c r="C7" s="150" t="s">
        <v>85</v>
      </c>
      <c r="D7" s="10">
        <v>5.08891429E7</v>
      </c>
      <c r="E7" s="10">
        <v>5.08891429E7</v>
      </c>
      <c r="F7" s="10">
        <v>5.08891429E7</v>
      </c>
      <c r="G7" s="159"/>
      <c r="H7" s="159"/>
      <c r="I7" s="159"/>
      <c r="J7" s="159"/>
      <c r="K7" s="159"/>
      <c r="L7" s="159"/>
      <c r="M7" s="159"/>
    </row>
    <row r="8" spans="1:13" s="148" customFormat="1" ht="15.0" customHeight="1" x14ac:dyDescent="0.15">
      <c r="A8" s="152">
        <v>3.0</v>
      </c>
      <c r="B8" s="161" t="s">
        <v>86</v>
      </c>
      <c r="C8" s="150" t="s">
        <v>87</v>
      </c>
      <c r="D8" s="10">
        <f>30000+960000+500000</f>
        <v>1490000</v>
      </c>
      <c r="E8" s="10">
        <f>30000+960000+500000</f>
        <v>1490000</v>
      </c>
      <c r="F8" s="10">
        <f>30000+960000+500000</f>
        <v>1490000</v>
      </c>
      <c r="G8" s="159"/>
      <c r="H8" s="159"/>
      <c r="I8" s="159"/>
      <c r="J8" s="159"/>
      <c r="K8" s="159"/>
      <c r="L8" s="159"/>
      <c r="M8" s="159"/>
    </row>
    <row r="9" spans="1:13" s="148" customFormat="1" ht="15.0" customHeight="1" x14ac:dyDescent="0.15">
      <c r="A9" s="152">
        <v>4.0</v>
      </c>
      <c r="B9" s="161" t="s">
        <v>88</v>
      </c>
      <c r="C9" s="150" t="s">
        <v>89</v>
      </c>
      <c r="D9" s="10">
        <f>158900+110000+3530000+1500000</f>
        <v>5298900</v>
      </c>
      <c r="E9" s="10">
        <f>158900+110000+3530000+1500000</f>
        <v>5298900</v>
      </c>
      <c r="F9" s="10">
        <f>158900+110000+3530000+1500000</f>
        <v>5298900</v>
      </c>
      <c r="G9" s="159"/>
      <c r="H9" s="162"/>
      <c r="I9" s="159"/>
      <c r="J9" s="159"/>
      <c r="K9" s="159"/>
      <c r="L9" s="159"/>
      <c r="M9" s="159"/>
    </row>
    <row r="10" spans="1:13" s="148" customFormat="1" ht="15.0" customHeight="1" x14ac:dyDescent="0.15">
      <c r="A10" s="152">
        <v>5.0</v>
      </c>
      <c r="B10" s="161" t="s">
        <v>90</v>
      </c>
      <c r="C10" s="150" t="s">
        <v>91</v>
      </c>
      <c r="D10" s="10">
        <f>1753600+2600000+13410000+3000000</f>
        <v>20763600</v>
      </c>
      <c r="E10" s="10">
        <f>1753600+2600000+13410000+3000000</f>
        <v>20763600</v>
      </c>
      <c r="F10" s="10">
        <f>1753600+2600000+13410000+3000000</f>
        <v>20763600</v>
      </c>
      <c r="G10" s="159"/>
      <c r="H10" s="162"/>
      <c r="I10" s="159"/>
      <c r="J10" s="159"/>
      <c r="K10" s="159"/>
      <c r="L10" s="159"/>
      <c r="M10" s="159"/>
    </row>
    <row r="11" spans="1:13" s="148" customFormat="1" ht="15.0" customHeight="1" x14ac:dyDescent="0.15">
      <c r="A11" s="152">
        <v>6.0</v>
      </c>
      <c r="B11" s="161" t="s">
        <v>92</v>
      </c>
      <c r="C11" s="150" t="s">
        <v>93</v>
      </c>
      <c r="D11" s="10">
        <f>140000+250000+150000+20000</f>
        <v>560000</v>
      </c>
      <c r="E11" s="10">
        <f>140000+250000+150000+20000</f>
        <v>560000</v>
      </c>
      <c r="F11" s="10">
        <f>140000+250000+150000+20000</f>
        <v>560000</v>
      </c>
      <c r="G11" s="159"/>
      <c r="H11" s="162"/>
      <c r="I11" s="159"/>
      <c r="J11" s="159"/>
      <c r="K11" s="159"/>
      <c r="L11" s="159"/>
      <c r="M11" s="159"/>
    </row>
    <row r="12" spans="1:13" s="148" customFormat="1" ht="15.0" customHeight="1" x14ac:dyDescent="0.15">
      <c r="A12" s="152">
        <v>7.0</v>
      </c>
      <c r="B12" s="161" t="s">
        <v>94</v>
      </c>
      <c r="C12" s="150" t="s">
        <v>95</v>
      </c>
      <c r="D12" s="10">
        <f>2300000+2780000+4000000</f>
        <v>9080000</v>
      </c>
      <c r="E12" s="10">
        <f>2300000+2780000+4000000</f>
        <v>9080000</v>
      </c>
      <c r="F12" s="10">
        <f>2300000+2780000+4000000</f>
        <v>9080000</v>
      </c>
      <c r="G12" s="159"/>
      <c r="H12" s="162"/>
      <c r="I12" s="159"/>
      <c r="J12" s="159"/>
      <c r="K12" s="159"/>
      <c r="L12" s="159"/>
      <c r="M12" s="159"/>
    </row>
    <row r="13" spans="1:13" s="148" customFormat="1" ht="15.0" customHeight="1" x14ac:dyDescent="0.15">
      <c r="A13" s="152">
        <v>8.0</v>
      </c>
      <c r="B13" s="161" t="s">
        <v>96</v>
      </c>
      <c r="C13" s="150" t="s">
        <v>97</v>
      </c>
      <c r="D13" s="42">
        <f>301900+100000+660000</f>
        <v>1061900</v>
      </c>
      <c r="E13" s="42">
        <f>301900+100000+660000</f>
        <v>1061900</v>
      </c>
      <c r="F13" s="42">
        <f>301900+100000+660000</f>
        <v>1061900</v>
      </c>
      <c r="G13" s="159"/>
      <c r="H13" s="160"/>
      <c r="I13" s="159"/>
      <c r="J13" s="159"/>
      <c r="K13" s="159"/>
      <c r="L13" s="159"/>
      <c r="M13" s="159"/>
    </row>
    <row r="14" spans="1:13" s="148" customFormat="1" ht="15.0" customHeight="1" x14ac:dyDescent="0.15">
      <c r="A14" s="152">
        <v>9.0</v>
      </c>
      <c r="B14" s="8" t="s">
        <v>98</v>
      </c>
      <c r="C14" s="20" t="s">
        <v>99</v>
      </c>
      <c r="D14" s="42">
        <f>820000+40000</f>
        <v>860000</v>
      </c>
      <c r="E14" s="42">
        <f>820000+40000</f>
        <v>860000</v>
      </c>
      <c r="F14" s="42">
        <f>820000+40000</f>
        <v>860000</v>
      </c>
      <c r="G14" s="159"/>
      <c r="H14" s="160"/>
      <c r="I14" s="159"/>
      <c r="J14" s="159"/>
      <c r="K14" s="159"/>
      <c r="L14" s="159"/>
      <c r="M14" s="159"/>
    </row>
    <row r="15" spans="1:13" s="148" customFormat="1" ht="10.49984" customHeight="1" x14ac:dyDescent="0.15">
      <c r="A15" s="152">
        <v>10.0</v>
      </c>
      <c r="B15" s="161" t="s">
        <v>100</v>
      </c>
      <c r="C15" s="150" t="s">
        <v>101</v>
      </c>
      <c r="D15" s="10">
        <v>8021000.0</v>
      </c>
      <c r="E15" s="10">
        <v>8021000.0</v>
      </c>
      <c r="F15" s="10">
        <v>8021000.0</v>
      </c>
      <c r="G15" s="159"/>
      <c r="H15" s="162"/>
      <c r="I15" s="159"/>
      <c r="J15" s="159"/>
      <c r="K15" s="159"/>
      <c r="L15" s="159"/>
      <c r="M15" s="159"/>
    </row>
    <row r="16" spans="1:13" s="148" customFormat="1" ht="10.49984" customHeight="1" x14ac:dyDescent="0.15">
      <c r="A16" s="152">
        <v>11.0</v>
      </c>
      <c r="B16" s="161" t="s">
        <v>102</v>
      </c>
      <c r="C16" s="150" t="s">
        <v>103</v>
      </c>
      <c r="D16" s="10">
        <f>600000+1940000+1800000</f>
        <v>4340000</v>
      </c>
      <c r="E16" s="10">
        <f>600000+1940000+1800000</f>
        <v>4340000</v>
      </c>
      <c r="F16" s="10">
        <f>600000+1940000+1800000</f>
        <v>4340000</v>
      </c>
      <c r="G16" s="159"/>
      <c r="H16" s="162"/>
      <c r="I16" s="159"/>
      <c r="J16" s="159"/>
      <c r="K16" s="159"/>
      <c r="L16" s="159"/>
      <c r="M16" s="159"/>
    </row>
    <row r="17" spans="1:13" s="148" customFormat="1" ht="10.49984" customHeight="1" x14ac:dyDescent="0.15">
      <c r="A17" s="152">
        <v>12.0</v>
      </c>
      <c r="B17" s="161" t="s">
        <v>104</v>
      </c>
      <c r="C17" s="150" t="s">
        <v>105</v>
      </c>
      <c r="D17" s="10">
        <f>21000+430000+800000</f>
        <v>1251000</v>
      </c>
      <c r="E17" s="10">
        <f>21000+430000+800000</f>
        <v>1251000</v>
      </c>
      <c r="F17" s="10">
        <f>21000+430000+800000</f>
        <v>1251000</v>
      </c>
      <c r="G17" s="159"/>
      <c r="H17" s="162"/>
      <c r="I17" s="159"/>
      <c r="J17" s="159"/>
      <c r="K17" s="159"/>
      <c r="L17" s="159"/>
      <c r="M17" s="159"/>
    </row>
    <row r="18" spans="1:13" s="148" customFormat="1" ht="10.49984" customHeight="1" x14ac:dyDescent="0.15">
      <c r="A18" s="152">
        <v>13.0</v>
      </c>
      <c r="B18" s="161" t="s">
        <v>106</v>
      </c>
      <c r="C18" s="150" t="s">
        <v>107</v>
      </c>
      <c r="D18" s="10">
        <f>140000+30000</f>
        <v>170000</v>
      </c>
      <c r="E18" s="10">
        <f>140000+30000</f>
        <v>170000</v>
      </c>
      <c r="F18" s="10">
        <f>140000+30000</f>
        <v>170000</v>
      </c>
      <c r="G18" s="159"/>
      <c r="H18" s="162"/>
      <c r="I18" s="159"/>
      <c r="J18" s="159"/>
      <c r="K18" s="159"/>
      <c r="L18" s="159"/>
      <c r="M18" s="159"/>
    </row>
    <row r="19" spans="1:13" s="148" customFormat="1" ht="10.49984" customHeight="1" x14ac:dyDescent="0.15">
      <c r="A19" s="152">
        <v>14.0</v>
      </c>
      <c r="B19" s="161" t="s">
        <v>108</v>
      </c>
      <c r="C19" s="150" t="s">
        <v>109</v>
      </c>
      <c r="D19" s="43">
        <f>60000+50000</f>
        <v>110000</v>
      </c>
      <c r="E19" s="43">
        <f>60000+50000</f>
        <v>110000</v>
      </c>
      <c r="F19" s="43">
        <f>60000+50000</f>
        <v>110000</v>
      </c>
      <c r="G19" s="159"/>
      <c r="H19" s="160"/>
      <c r="I19" s="159"/>
      <c r="J19" s="159"/>
      <c r="K19" s="159"/>
      <c r="L19" s="159"/>
      <c r="M19" s="159"/>
    </row>
    <row r="20" spans="1:13" s="148" customFormat="1" ht="10.49984" customHeight="1" x14ac:dyDescent="0.15">
      <c r="A20" s="152">
        <v>15.0</v>
      </c>
      <c r="B20" s="151">
        <v>2080905.0</v>
      </c>
      <c r="C20" s="150" t="s">
        <v>110</v>
      </c>
      <c r="D20" s="43">
        <f>500000+500000+100000+1050000</f>
        <v>2150000</v>
      </c>
      <c r="E20" s="43">
        <f>500000+500000+100000+1050000</f>
        <v>2150000</v>
      </c>
      <c r="F20" s="43">
        <f>500000+500000+100000+1050000</f>
        <v>2150000</v>
      </c>
      <c r="G20" s="149"/>
      <c r="H20" s="149"/>
      <c r="I20" s="149"/>
      <c r="J20" s="149"/>
      <c r="K20" s="149"/>
      <c r="L20" s="149"/>
      <c r="M20" s="149"/>
    </row>
    <row r="21" spans="1:13" s="148" customFormat="1" ht="10.49984" customHeight="1" x14ac:dyDescent="0.15">
      <c r="A21" s="152">
        <v>16.0</v>
      </c>
      <c r="B21" s="151">
        <v>20828.0</v>
      </c>
      <c r="C21" s="20" t="s">
        <v>111</v>
      </c>
      <c r="D21" s="43">
        <v>1070000.0</v>
      </c>
      <c r="E21" s="43">
        <v>1070000.0</v>
      </c>
      <c r="F21" s="43">
        <v>1070000.0</v>
      </c>
      <c r="G21" s="149"/>
      <c r="H21" s="149"/>
      <c r="I21" s="149"/>
      <c r="J21" s="149"/>
      <c r="K21" s="149"/>
      <c r="L21" s="149"/>
      <c r="M21" s="149"/>
    </row>
    <row r="22" spans="1:13" s="148" customFormat="1" ht="10.49984" customHeight="1" x14ac:dyDescent="0.15">
      <c r="A22" s="152">
        <v>17.0</v>
      </c>
      <c r="B22" s="151">
        <v>2082801.0</v>
      </c>
      <c r="C22" s="150" t="s">
        <v>112</v>
      </c>
      <c r="D22" s="43">
        <f>50000+20000+100000</f>
        <v>170000</v>
      </c>
      <c r="E22" s="43">
        <f>50000+20000+100000</f>
        <v>170000</v>
      </c>
      <c r="F22" s="43">
        <f>50000+20000+100000</f>
        <v>170000</v>
      </c>
      <c r="G22" s="149"/>
      <c r="H22" s="149"/>
      <c r="I22" s="149"/>
      <c r="J22" s="149"/>
      <c r="K22" s="149"/>
      <c r="L22" s="149"/>
      <c r="M22" s="149"/>
    </row>
    <row r="23" spans="1:13" s="148" customFormat="1" ht="10.49984" customHeight="1" x14ac:dyDescent="0.15">
      <c r="A23" s="152">
        <v>18.0</v>
      </c>
      <c r="B23" s="151">
        <v>2082804.0</v>
      </c>
      <c r="C23" s="150" t="s">
        <v>113</v>
      </c>
      <c r="D23" s="43">
        <f>400000</f>
        <v>400000</v>
      </c>
      <c r="E23" s="43">
        <f>400000</f>
        <v>400000</v>
      </c>
      <c r="F23" s="43">
        <f>400000</f>
        <v>400000</v>
      </c>
      <c r="G23" s="149"/>
      <c r="H23" s="149"/>
      <c r="I23" s="149"/>
      <c r="J23" s="149"/>
      <c r="K23" s="149"/>
      <c r="L23" s="149"/>
      <c r="M23" s="149"/>
    </row>
    <row r="24" spans="1:13" s="148" customFormat="1" ht="10.49984" customHeight="1" x14ac:dyDescent="0.15">
      <c r="A24" s="152">
        <v>19.0</v>
      </c>
      <c r="B24" s="151">
        <v>2082899.0</v>
      </c>
      <c r="C24" s="150" t="s">
        <v>114</v>
      </c>
      <c r="D24" s="43">
        <f>500000</f>
        <v>500000</v>
      </c>
      <c r="E24" s="43">
        <f>500000</f>
        <v>500000</v>
      </c>
      <c r="F24" s="43">
        <f>500000</f>
        <v>500000</v>
      </c>
      <c r="G24" s="149"/>
      <c r="H24" s="149"/>
      <c r="I24" s="149"/>
      <c r="J24" s="149"/>
      <c r="K24" s="149"/>
      <c r="L24" s="149"/>
      <c r="M24" s="149"/>
    </row>
    <row r="25" spans="1:13" s="148" customFormat="1" ht="10.49984" customHeight="1" x14ac:dyDescent="0.15">
      <c r="A25" s="152">
        <v>20.0</v>
      </c>
      <c r="B25" s="151">
        <v>210.0</v>
      </c>
      <c r="C25" s="150" t="s">
        <v>115</v>
      </c>
      <c r="D25" s="43">
        <v>3885500.0</v>
      </c>
      <c r="E25" s="43">
        <v>3885500.0</v>
      </c>
      <c r="F25" s="43">
        <v>3885500.0</v>
      </c>
      <c r="G25" s="149"/>
      <c r="H25" s="149"/>
      <c r="I25" s="149"/>
      <c r="J25" s="149"/>
      <c r="K25" s="149"/>
      <c r="L25" s="149"/>
      <c r="M25" s="149"/>
    </row>
    <row r="26" spans="1:13" s="148" customFormat="1" ht="10.49984" customHeight="1" x14ac:dyDescent="0.15">
      <c r="A26" s="152">
        <v>21.0</v>
      </c>
      <c r="B26" s="151">
        <v>2101401.0</v>
      </c>
      <c r="C26" s="150" t="s">
        <v>116</v>
      </c>
      <c r="D26" s="43">
        <f>449500+460000+710000+200000+1066000+1000000</f>
        <v>3885500</v>
      </c>
      <c r="E26" s="43">
        <f>449500+460000+710000+200000+1066000+1000000</f>
        <v>3885500</v>
      </c>
      <c r="F26" s="43">
        <f>449500+460000+710000+200000+1066000+1000000</f>
        <v>3885500</v>
      </c>
      <c r="G26" s="149"/>
      <c r="H26" s="149"/>
      <c r="I26" s="149"/>
      <c r="J26" s="149"/>
      <c r="K26" s="149"/>
      <c r="L26" s="149"/>
      <c r="M26" s="149"/>
    </row>
    <row r="27" spans="1:13" s="148" customFormat="1" ht="10.49984" customHeight="1" x14ac:dyDescent="0.15">
      <c r="A27" s="152"/>
      <c r="B27" s="151"/>
      <c r="C27" s="150"/>
      <c r="D27" s="43"/>
      <c r="E27" s="43"/>
      <c r="F27" s="43"/>
      <c r="G27" s="149"/>
      <c r="H27" s="149"/>
      <c r="I27" s="149"/>
      <c r="J27" s="149"/>
      <c r="K27" s="149"/>
      <c r="L27" s="149"/>
      <c r="M27" s="149"/>
    </row>
    <row r="28" spans="1:13" s="148" customFormat="1" ht="10.49984" customHeight="1" x14ac:dyDescent="0.15">
      <c r="A28" s="152"/>
      <c r="B28" s="151"/>
      <c r="C28" s="150"/>
      <c r="D28" s="43"/>
      <c r="E28" s="43"/>
      <c r="F28" s="43"/>
      <c r="G28" s="149"/>
      <c r="H28" s="149"/>
      <c r="I28" s="149"/>
      <c r="J28" s="149"/>
      <c r="K28" s="149"/>
      <c r="L28" s="149"/>
      <c r="M28" s="149"/>
    </row>
    <row r="29" spans="1:13" s="148" customFormat="1" ht="10.49984" customHeight="1" x14ac:dyDescent="0.15">
      <c r="A29" s="152">
        <v>23.0</v>
      </c>
      <c r="B29" s="151"/>
      <c r="C29" s="150"/>
      <c r="D29" s="43"/>
      <c r="E29" s="43"/>
      <c r="F29" s="43"/>
      <c r="G29" s="149"/>
      <c r="H29" s="149"/>
      <c r="I29" s="149"/>
      <c r="J29" s="149"/>
      <c r="K29" s="149"/>
      <c r="L29" s="149"/>
      <c r="M29" s="149"/>
    </row>
    <row r="30" spans="1:13" s="148" customFormat="1" ht="10.49984" customHeight="1" x14ac:dyDescent="0.15">
      <c r="A30" s="152">
        <v>24.0</v>
      </c>
      <c r="B30" s="151"/>
      <c r="C30" s="150"/>
      <c r="D30" s="43"/>
      <c r="E30" s="43"/>
      <c r="F30" s="43"/>
      <c r="G30" s="149"/>
      <c r="H30" s="149"/>
      <c r="I30" s="149"/>
      <c r="J30" s="149"/>
      <c r="K30" s="149"/>
      <c r="L30" s="149"/>
      <c r="M30" s="149"/>
    </row>
    <row r="31" spans="1:13" s="148" customFormat="1" ht="10.49984" customHeight="1" x14ac:dyDescent="0.15">
      <c r="A31" s="152">
        <v>25.0</v>
      </c>
      <c r="B31" s="151"/>
      <c r="C31" s="150"/>
      <c r="D31" s="43"/>
      <c r="E31" s="43"/>
      <c r="F31" s="43"/>
      <c r="G31" s="149"/>
      <c r="H31" s="149"/>
      <c r="I31" s="149"/>
      <c r="J31" s="149"/>
      <c r="K31" s="149"/>
      <c r="L31" s="149"/>
      <c r="M31" s="149"/>
    </row>
    <row r="32" spans="1:13" s="148" customFormat="1" ht="10.49984" customHeight="1" x14ac:dyDescent="0.15">
      <c r="A32" s="152">
        <v>26.0</v>
      </c>
      <c r="B32" s="151"/>
      <c r="C32" s="150"/>
      <c r="D32" s="43"/>
      <c r="E32" s="43"/>
      <c r="F32" s="43"/>
      <c r="G32" s="149"/>
      <c r="H32" s="149"/>
      <c r="I32" s="149"/>
      <c r="J32" s="149"/>
      <c r="K32" s="149"/>
      <c r="L32" s="149"/>
      <c r="M32" s="149"/>
    </row>
    <row r="33" spans="1:13" s="148" customFormat="1" ht="10.49984" customHeight="1" x14ac:dyDescent="0.15">
      <c r="A33" s="152">
        <v>27.0</v>
      </c>
      <c r="B33" s="151"/>
      <c r="C33" s="150"/>
      <c r="D33" s="43"/>
      <c r="E33" s="43"/>
      <c r="F33" s="43"/>
      <c r="G33" s="149"/>
      <c r="H33" s="149"/>
      <c r="I33" s="149"/>
      <c r="J33" s="149"/>
      <c r="K33" s="149"/>
      <c r="L33" s="149"/>
      <c r="M33" s="149"/>
    </row>
    <row r="34" spans="1:13" s="148" customFormat="1" ht="10.49984" customHeight="1" x14ac:dyDescent="0.15">
      <c r="A34" s="152">
        <v>28.0</v>
      </c>
      <c r="B34" s="151"/>
      <c r="C34" s="150"/>
      <c r="D34" s="43"/>
      <c r="E34" s="43"/>
      <c r="F34" s="43"/>
      <c r="G34" s="149"/>
      <c r="H34" s="149"/>
      <c r="I34" s="149"/>
      <c r="J34" s="149"/>
      <c r="K34" s="149"/>
      <c r="L34" s="149"/>
      <c r="M34" s="149"/>
    </row>
    <row r="35" spans="1:13" s="148" customFormat="1" ht="10.49984" customHeight="1" x14ac:dyDescent="0.15">
      <c r="A35" s="152">
        <v>29.0</v>
      </c>
      <c r="B35" s="151"/>
      <c r="C35" s="150"/>
      <c r="D35" s="43"/>
      <c r="E35" s="43"/>
      <c r="F35" s="43"/>
      <c r="G35" s="149"/>
      <c r="H35" s="149"/>
      <c r="I35" s="149"/>
      <c r="J35" s="149"/>
      <c r="K35" s="149"/>
      <c r="L35" s="149"/>
      <c r="M35" s="149"/>
    </row>
    <row r="36" spans="1:13" s="148" customFormat="1" ht="10.49984" customHeight="1" x14ac:dyDescent="0.15">
      <c r="A36" s="152">
        <v>30.0</v>
      </c>
      <c r="B36" s="151"/>
      <c r="C36" s="150"/>
      <c r="D36" s="43"/>
      <c r="E36" s="43"/>
      <c r="F36" s="43"/>
      <c r="G36" s="149"/>
      <c r="H36" s="149"/>
      <c r="I36" s="149"/>
      <c r="J36" s="149"/>
      <c r="K36" s="149"/>
      <c r="L36" s="149"/>
      <c r="M36" s="149"/>
    </row>
    <row r="37" spans="1:13" s="148" customFormat="1" ht="10.49984" customHeight="1" x14ac:dyDescent="0.15">
      <c r="A37" s="152">
        <v>31.0</v>
      </c>
      <c r="B37" s="151"/>
      <c r="C37" s="150"/>
      <c r="D37" s="44"/>
      <c r="E37" s="44"/>
      <c r="F37" s="44"/>
      <c r="G37" s="158"/>
      <c r="H37" s="149"/>
      <c r="I37" s="149"/>
      <c r="J37" s="149"/>
      <c r="K37" s="149"/>
      <c r="L37" s="149"/>
      <c r="M37" s="149"/>
    </row>
    <row r="38" spans="1:13" s="148" customFormat="1" ht="10.49984" customHeight="1" x14ac:dyDescent="0.15">
      <c r="A38" s="152">
        <v>32.0</v>
      </c>
      <c r="B38" s="151"/>
      <c r="C38" s="157"/>
      <c r="D38" s="46"/>
      <c r="E38" s="46"/>
      <c r="F38" s="46"/>
      <c r="G38" s="156"/>
      <c r="H38" s="155"/>
      <c r="I38" s="149"/>
      <c r="J38" s="149"/>
      <c r="K38" s="149"/>
      <c r="L38" s="149"/>
      <c r="M38" s="149"/>
    </row>
    <row r="39" spans="1:13" s="148" customFormat="1" ht="10.49984" customHeight="1" x14ac:dyDescent="0.15">
      <c r="A39" s="152">
        <v>33.0</v>
      </c>
      <c r="B39" s="151"/>
      <c r="C39" s="150"/>
      <c r="D39" s="46"/>
      <c r="E39" s="46"/>
      <c r="F39" s="46"/>
      <c r="G39" s="153"/>
      <c r="H39" s="149"/>
      <c r="I39" s="149"/>
      <c r="J39" s="149"/>
      <c r="K39" s="149"/>
      <c r="L39" s="149"/>
      <c r="M39" s="149"/>
    </row>
    <row r="40" spans="1:13" s="148" customFormat="1" ht="10.49984" customHeight="1" x14ac:dyDescent="0.15">
      <c r="A40" s="152">
        <v>34.0</v>
      </c>
      <c r="B40" s="151"/>
      <c r="C40" s="150"/>
      <c r="D40" s="43"/>
      <c r="E40" s="43"/>
      <c r="F40" s="43"/>
      <c r="G40" s="149"/>
      <c r="H40" s="149"/>
      <c r="I40" s="149"/>
      <c r="J40" s="149"/>
      <c r="K40" s="149"/>
      <c r="L40" s="149"/>
      <c r="M40" s="149"/>
    </row>
    <row r="41" spans="1:13" s="148" customFormat="1" ht="10.49984" customHeight="1" x14ac:dyDescent="0.15">
      <c r="A41" s="152">
        <v>35.0</v>
      </c>
      <c r="B41" s="151"/>
      <c r="C41" s="150"/>
      <c r="D41" s="43"/>
      <c r="E41" s="43"/>
      <c r="F41" s="43"/>
      <c r="G41" s="149"/>
      <c r="H41" s="149"/>
      <c r="I41" s="149"/>
      <c r="J41" s="149"/>
      <c r="K41" s="149"/>
      <c r="L41" s="149"/>
      <c r="M41" s="149"/>
    </row>
    <row r="42" spans="1:13" s="148" customFormat="1" ht="10.49984" customHeight="1" x14ac:dyDescent="0.15">
      <c r="A42" s="152">
        <v>36.0</v>
      </c>
      <c r="B42" s="151"/>
      <c r="C42" s="150"/>
      <c r="D42" s="43"/>
      <c r="E42" s="43"/>
      <c r="F42" s="43"/>
      <c r="G42" s="149"/>
      <c r="H42" s="149"/>
      <c r="I42" s="149"/>
      <c r="J42" s="149"/>
      <c r="K42" s="149"/>
      <c r="L42" s="149"/>
      <c r="M42" s="149"/>
    </row>
    <row r="43" spans="1:13" s="148" customFormat="1" ht="10.49984" customHeight="1" x14ac:dyDescent="0.15">
      <c r="A43" s="149"/>
      <c r="B43" s="149"/>
      <c r="C43" s="149"/>
      <c r="D43" s="43"/>
      <c r="E43" s="43"/>
      <c r="F43" s="43"/>
      <c r="G43" s="149"/>
      <c r="H43" s="149"/>
      <c r="I43" s="149"/>
      <c r="J43" s="149"/>
      <c r="K43" s="149"/>
      <c r="L43" s="149"/>
      <c r="M43" s="14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44"/>
  <sheetViews>
    <sheetView showZeros="0" zoomScaleNormal="100" topLeftCell="A1" workbookViewId="0">
      <selection activeCell="H7" activeCellId="0" sqref="H7"/>
    </sheetView>
  </sheetViews>
  <sheetFormatPr defaultRowHeight="13.5" defaultColWidth="9.0" x14ac:dyDescent="0.15"/>
  <cols>
    <col min="1" max="9" width="15.125" customWidth="1"/>
  </cols>
  <sheetData>
    <row r="1" spans="1:9" s="11" customFormat="1" ht="37.5" customHeight="1" x14ac:dyDescent="0.15">
      <c r="A1" s="253" t="s">
        <v>117</v>
      </c>
      <c r="B1" s="251"/>
      <c r="C1" s="251"/>
      <c r="D1" s="251"/>
      <c r="E1" s="251"/>
      <c r="F1" s="251"/>
      <c r="G1" s="251"/>
      <c r="H1" s="252"/>
      <c r="I1" s="251"/>
    </row>
    <row r="2" spans="1:9" s="11" customFormat="1" ht="15.0" customHeight="1" x14ac:dyDescent="0.15">
      <c r="A2" s="254" t="s">
        <v>118</v>
      </c>
      <c r="B2" s="251"/>
      <c r="C2" s="251"/>
      <c r="D2" s="251"/>
      <c r="E2" s="254" t="s">
        <v>61</v>
      </c>
      <c r="F2" s="252" t="s">
        <v>2</v>
      </c>
      <c r="G2" s="251"/>
      <c r="H2" s="252" t="s">
        <v>3</v>
      </c>
      <c r="I2" s="251"/>
    </row>
    <row r="3" spans="1:9" s="11" customFormat="1" ht="15.0" customHeight="1" x14ac:dyDescent="0.15">
      <c r="A3" s="247" t="s">
        <v>4</v>
      </c>
      <c r="B3" s="247" t="s">
        <v>119</v>
      </c>
      <c r="C3" s="247"/>
      <c r="D3" s="247" t="s">
        <v>55</v>
      </c>
      <c r="E3" s="247" t="s">
        <v>120</v>
      </c>
      <c r="F3" s="247" t="s">
        <v>121</v>
      </c>
      <c r="G3" s="247" t="s">
        <v>122</v>
      </c>
      <c r="H3" s="247" t="s">
        <v>123</v>
      </c>
      <c r="I3" s="247" t="s">
        <v>124</v>
      </c>
    </row>
    <row r="4" spans="1:9" s="11" customFormat="1" ht="15.0" customHeight="1" x14ac:dyDescent="0.15">
      <c r="A4" s="247" t="s">
        <v>8</v>
      </c>
      <c r="B4" s="6" t="s">
        <v>66</v>
      </c>
      <c r="C4" s="6" t="s">
        <v>67</v>
      </c>
      <c r="D4" s="247"/>
      <c r="E4" s="247" t="s">
        <v>125</v>
      </c>
      <c r="F4" s="247" t="s">
        <v>126</v>
      </c>
      <c r="G4" s="247"/>
      <c r="H4" s="247"/>
      <c r="I4" s="247" t="s">
        <v>127</v>
      </c>
    </row>
    <row r="5" spans="1:9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 s="11" customFormat="1" ht="15.0" customHeight="1" x14ac:dyDescent="0.15">
      <c r="A6" s="7">
        <v>1.0</v>
      </c>
      <c r="B6" s="9"/>
      <c r="C6" s="8" t="s">
        <v>63</v>
      </c>
      <c r="D6" s="46">
        <v>5.47746429E7</v>
      </c>
      <c r="E6" s="10">
        <v>2683742.9</v>
      </c>
      <c r="F6" s="46">
        <v>5.47746429E7</v>
      </c>
      <c r="G6" s="9"/>
      <c r="H6" s="9"/>
      <c r="I6" s="9"/>
    </row>
    <row r="7" spans="1:9" s="11" customFormat="1" ht="15.0" customHeight="1" x14ac:dyDescent="0.15">
      <c r="A7" s="7">
        <v>2.0</v>
      </c>
      <c r="B7" s="161" t="s">
        <v>84</v>
      </c>
      <c r="C7" s="150" t="s">
        <v>85</v>
      </c>
      <c r="D7" s="10">
        <v>5.08891429E7</v>
      </c>
      <c r="E7" s="10">
        <v>2683742.9</v>
      </c>
      <c r="F7" s="10">
        <v>5.20909E7</v>
      </c>
      <c r="G7" s="9"/>
      <c r="H7" s="9"/>
      <c r="I7" s="9"/>
    </row>
    <row r="8" spans="1:9" s="11" customFormat="1" ht="15.0" customHeight="1" x14ac:dyDescent="0.15">
      <c r="A8" s="7">
        <v>3.0</v>
      </c>
      <c r="B8" s="161" t="s">
        <v>86</v>
      </c>
      <c r="C8" s="150" t="s">
        <v>87</v>
      </c>
      <c r="D8" s="10">
        <f>30000+960000+500000</f>
        <v>1490000</v>
      </c>
      <c r="E8" s="43"/>
      <c r="F8" s="10">
        <f>30000+960000+500000</f>
        <v>1490000</v>
      </c>
      <c r="G8" s="9"/>
      <c r="H8" s="9"/>
      <c r="I8" s="9"/>
    </row>
    <row r="9" spans="1:9" s="11" customFormat="1" ht="15.0" customHeight="1" x14ac:dyDescent="0.15">
      <c r="A9" s="7">
        <v>4.0</v>
      </c>
      <c r="B9" s="161" t="s">
        <v>88</v>
      </c>
      <c r="C9" s="150" t="s">
        <v>89</v>
      </c>
      <c r="D9" s="10">
        <f>158900+110000+3530000+1500000</f>
        <v>5298900</v>
      </c>
      <c r="E9" s="43"/>
      <c r="F9" s="10">
        <f>158900+110000+3530000+1500000</f>
        <v>5298900</v>
      </c>
      <c r="G9" s="9"/>
      <c r="H9" s="9"/>
      <c r="I9" s="9"/>
    </row>
    <row r="10" spans="1:9" s="11" customFormat="1" ht="15.0" customHeight="1" x14ac:dyDescent="0.15">
      <c r="A10" s="7">
        <v>5.0</v>
      </c>
      <c r="B10" s="161" t="s">
        <v>90</v>
      </c>
      <c r="C10" s="150" t="s">
        <v>91</v>
      </c>
      <c r="D10" s="10">
        <f>1753600+2600000+13410000+3000000</f>
        <v>20763600</v>
      </c>
      <c r="E10" s="43"/>
      <c r="F10" s="10">
        <f>1753600+2600000+13410000+3000000</f>
        <v>20763600</v>
      </c>
      <c r="G10" s="9"/>
      <c r="H10" s="9"/>
      <c r="I10" s="9"/>
    </row>
    <row r="11" spans="1:9" s="11" customFormat="1" ht="15.0" customHeight="1" x14ac:dyDescent="0.15">
      <c r="A11" s="7">
        <v>6.0</v>
      </c>
      <c r="B11" s="161" t="s">
        <v>92</v>
      </c>
      <c r="C11" s="150" t="s">
        <v>93</v>
      </c>
      <c r="D11" s="10">
        <f>140000+250000+150000+20000</f>
        <v>560000</v>
      </c>
      <c r="E11" s="43"/>
      <c r="F11" s="10">
        <f>140000+250000+150000+20000</f>
        <v>560000</v>
      </c>
      <c r="G11" s="9"/>
      <c r="H11" s="9"/>
      <c r="I11" s="9"/>
    </row>
    <row r="12" spans="1:9" s="11" customFormat="1" ht="15.0" customHeight="1" x14ac:dyDescent="0.15">
      <c r="A12" s="7">
        <v>7.0</v>
      </c>
      <c r="B12" s="161" t="s">
        <v>94</v>
      </c>
      <c r="C12" s="150" t="s">
        <v>95</v>
      </c>
      <c r="D12" s="10">
        <f>2300000+2780000+4000000</f>
        <v>9080000</v>
      </c>
      <c r="E12" s="43"/>
      <c r="F12" s="10">
        <f>2300000+2780000+4000000</f>
        <v>9080000</v>
      </c>
      <c r="G12" s="9"/>
      <c r="H12" s="9"/>
      <c r="I12" s="9"/>
    </row>
    <row r="13" spans="1:9" s="11" customFormat="1" ht="15.0" customHeight="1" x14ac:dyDescent="0.15">
      <c r="A13" s="7">
        <v>8.0</v>
      </c>
      <c r="B13" s="161" t="s">
        <v>96</v>
      </c>
      <c r="C13" s="150" t="s">
        <v>97</v>
      </c>
      <c r="D13" s="42">
        <f>301900+100000+660000</f>
        <v>1061900</v>
      </c>
      <c r="E13" s="43"/>
      <c r="F13" s="42">
        <f>301900+100000+660000</f>
        <v>1061900</v>
      </c>
      <c r="G13" s="9"/>
      <c r="H13" s="9"/>
      <c r="I13" s="9"/>
    </row>
    <row r="14" spans="1:9" s="11" customFormat="1" ht="15.0" customHeight="1" x14ac:dyDescent="0.15">
      <c r="A14" s="7">
        <v>9.0</v>
      </c>
      <c r="B14" s="8" t="s">
        <v>98</v>
      </c>
      <c r="C14" s="20" t="s">
        <v>99</v>
      </c>
      <c r="D14" s="42">
        <f>820000+40000</f>
        <v>860000</v>
      </c>
      <c r="E14" s="43"/>
      <c r="F14" s="42">
        <f>820000+40000</f>
        <v>860000</v>
      </c>
      <c r="G14" s="9"/>
      <c r="H14" s="9"/>
      <c r="I14" s="9"/>
    </row>
    <row r="15" spans="1:9" x14ac:dyDescent="0.15">
      <c r="A15" s="7">
        <v>10.0</v>
      </c>
      <c r="B15" s="161" t="s">
        <v>100</v>
      </c>
      <c r="C15" s="150" t="s">
        <v>101</v>
      </c>
      <c r="D15" s="10">
        <v>8021000.0</v>
      </c>
      <c r="E15" s="43"/>
      <c r="F15" s="10">
        <v>8021000.0</v>
      </c>
      <c r="G15" s="9"/>
      <c r="H15" s="9"/>
      <c r="I15" s="9"/>
    </row>
    <row r="16" spans="1:9" x14ac:dyDescent="0.15">
      <c r="A16" s="7">
        <v>11.0</v>
      </c>
      <c r="B16" s="161" t="s">
        <v>102</v>
      </c>
      <c r="C16" s="150" t="s">
        <v>103</v>
      </c>
      <c r="D16" s="10">
        <f>600000+1940000+1800000</f>
        <v>4340000</v>
      </c>
      <c r="E16" s="43"/>
      <c r="F16" s="10">
        <f>600000+1940000+1800000</f>
        <v>4340000</v>
      </c>
      <c r="G16" s="9"/>
      <c r="H16" s="9"/>
      <c r="I16" s="9"/>
    </row>
    <row r="17" spans="1:9" x14ac:dyDescent="0.15">
      <c r="A17" s="7">
        <v>12.0</v>
      </c>
      <c r="B17" s="161" t="s">
        <v>104</v>
      </c>
      <c r="C17" s="150" t="s">
        <v>105</v>
      </c>
      <c r="D17" s="10">
        <f>21000+430000+800000</f>
        <v>1251000</v>
      </c>
      <c r="E17" s="43"/>
      <c r="F17" s="10">
        <f>21000+430000+800000</f>
        <v>1251000</v>
      </c>
      <c r="G17" s="9"/>
      <c r="H17" s="9"/>
      <c r="I17" s="9"/>
    </row>
    <row r="18" spans="1:9" x14ac:dyDescent="0.15">
      <c r="A18" s="7">
        <v>13.0</v>
      </c>
      <c r="B18" s="161" t="s">
        <v>106</v>
      </c>
      <c r="C18" s="150" t="s">
        <v>107</v>
      </c>
      <c r="D18" s="10">
        <f>140000+30000</f>
        <v>170000</v>
      </c>
      <c r="E18" s="43"/>
      <c r="F18" s="10">
        <f>140000+30000</f>
        <v>170000</v>
      </c>
      <c r="G18" s="16"/>
      <c r="H18" s="16"/>
      <c r="I18" s="16"/>
    </row>
    <row r="19" spans="1:9" x14ac:dyDescent="0.15">
      <c r="A19" s="7">
        <v>14.0</v>
      </c>
      <c r="B19" s="161" t="s">
        <v>108</v>
      </c>
      <c r="C19" s="150" t="s">
        <v>109</v>
      </c>
      <c r="D19" s="43">
        <f>60000+50000</f>
        <v>110000</v>
      </c>
      <c r="E19" s="43"/>
      <c r="F19" s="43">
        <f>60000+50000</f>
        <v>110000</v>
      </c>
      <c r="G19" s="16"/>
      <c r="H19" s="16"/>
      <c r="I19" s="16"/>
    </row>
    <row r="20" spans="1:9" x14ac:dyDescent="0.15">
      <c r="A20" s="7">
        <v>15.0</v>
      </c>
      <c r="B20" s="151">
        <v>2080905.0</v>
      </c>
      <c r="C20" s="150" t="s">
        <v>110</v>
      </c>
      <c r="D20" s="43">
        <f>500000+500000+100000+1050000</f>
        <v>2150000</v>
      </c>
      <c r="E20" s="43"/>
      <c r="F20" s="43">
        <f>500000+500000+100000+1050000</f>
        <v>2150000</v>
      </c>
      <c r="G20" s="16"/>
      <c r="H20" s="16"/>
      <c r="I20" s="16"/>
    </row>
    <row r="21" spans="1:9" x14ac:dyDescent="0.15">
      <c r="A21" s="7">
        <v>16.0</v>
      </c>
      <c r="B21" s="151">
        <v>20828.0</v>
      </c>
      <c r="C21" s="20" t="s">
        <v>111</v>
      </c>
      <c r="D21" s="43">
        <v>1070000.0</v>
      </c>
      <c r="E21" s="43"/>
      <c r="F21" s="43">
        <v>1070000.0</v>
      </c>
      <c r="G21" s="16"/>
      <c r="H21" s="16"/>
      <c r="I21" s="16"/>
    </row>
    <row r="22" spans="1:9" x14ac:dyDescent="0.15">
      <c r="A22" s="7">
        <v>17.0</v>
      </c>
      <c r="B22" s="151">
        <v>2082801.0</v>
      </c>
      <c r="C22" s="150" t="s">
        <v>112</v>
      </c>
      <c r="D22" s="43">
        <f>50000+20000+100000</f>
        <v>170000</v>
      </c>
      <c r="F22" s="43">
        <f>50000+20000+100000</f>
        <v>170000</v>
      </c>
      <c r="G22" s="16"/>
      <c r="H22" s="16"/>
      <c r="I22" s="16"/>
    </row>
    <row r="23" spans="1:9" x14ac:dyDescent="0.15">
      <c r="A23" s="7">
        <v>18.0</v>
      </c>
      <c r="B23" s="151">
        <v>2082804.0</v>
      </c>
      <c r="C23" s="150" t="s">
        <v>113</v>
      </c>
      <c r="D23" s="43">
        <f>400000</f>
        <v>400000</v>
      </c>
      <c r="E23" s="43"/>
      <c r="F23" s="43">
        <f>400000</f>
        <v>400000</v>
      </c>
      <c r="G23" s="16"/>
      <c r="H23" s="16"/>
      <c r="I23" s="16"/>
    </row>
    <row r="24" spans="1:9" x14ac:dyDescent="0.15">
      <c r="A24" s="7">
        <v>19.0</v>
      </c>
      <c r="B24" s="151">
        <v>2082899.0</v>
      </c>
      <c r="C24" s="150" t="s">
        <v>114</v>
      </c>
      <c r="D24" s="43">
        <f>500000</f>
        <v>500000</v>
      </c>
      <c r="E24" s="43"/>
      <c r="F24" s="43">
        <f>500000</f>
        <v>500000</v>
      </c>
      <c r="G24" s="16"/>
      <c r="H24" s="16"/>
      <c r="I24" s="16"/>
    </row>
    <row r="25" spans="1:9" x14ac:dyDescent="0.15">
      <c r="A25" s="7">
        <v>20.0</v>
      </c>
      <c r="B25" s="151">
        <v>210.0</v>
      </c>
      <c r="C25" s="150" t="s">
        <v>115</v>
      </c>
      <c r="D25" s="43">
        <v>3885500.0</v>
      </c>
      <c r="E25" s="43"/>
      <c r="F25" s="43">
        <v>3885500.0</v>
      </c>
      <c r="G25" s="16"/>
      <c r="H25" s="16"/>
      <c r="I25" s="16"/>
    </row>
    <row r="26" spans="1:9" x14ac:dyDescent="0.15">
      <c r="A26" s="7">
        <v>21.0</v>
      </c>
      <c r="B26" s="151">
        <v>2101401.0</v>
      </c>
      <c r="C26" s="150" t="s">
        <v>116</v>
      </c>
      <c r="D26" s="43">
        <f>449500+460000+710000+200000+1066000+1000000</f>
        <v>3885500</v>
      </c>
      <c r="E26" s="43"/>
      <c r="F26" s="43">
        <f>449500+460000+710000+200000+1066000+1000000</f>
        <v>3885500</v>
      </c>
      <c r="G26" s="16"/>
      <c r="H26" s="16"/>
      <c r="I26" s="16"/>
    </row>
    <row r="27" spans="1:9" x14ac:dyDescent="0.15">
      <c r="A27" s="7"/>
      <c r="B27" s="151"/>
      <c r="C27" s="150"/>
      <c r="D27" s="43"/>
      <c r="E27" s="43"/>
      <c r="F27" s="32"/>
      <c r="G27" s="16"/>
      <c r="H27" s="16"/>
      <c r="I27" s="16"/>
    </row>
    <row r="28" spans="1:9" x14ac:dyDescent="0.15">
      <c r="A28" s="7"/>
      <c r="B28" s="151"/>
      <c r="C28" s="150"/>
      <c r="D28" s="43"/>
      <c r="E28" s="43"/>
      <c r="F28" s="32"/>
      <c r="G28" s="16"/>
      <c r="H28" s="16"/>
      <c r="I28" s="16"/>
    </row>
    <row r="29" spans="1:9" x14ac:dyDescent="0.15">
      <c r="A29" s="7"/>
      <c r="B29" s="33"/>
      <c r="C29" s="20"/>
      <c r="D29" s="32"/>
      <c r="E29" s="43"/>
      <c r="F29" s="32"/>
      <c r="G29" s="16"/>
      <c r="H29" s="16"/>
      <c r="I29" s="16"/>
    </row>
    <row r="30" spans="1:9" x14ac:dyDescent="0.15">
      <c r="A30" s="7"/>
      <c r="B30" s="33"/>
      <c r="C30" s="20"/>
      <c r="D30" s="32"/>
      <c r="E30" s="43"/>
      <c r="F30" s="32"/>
      <c r="G30" s="16"/>
      <c r="H30" s="16"/>
      <c r="I30" s="16"/>
    </row>
    <row r="31" spans="1:9" x14ac:dyDescent="0.15">
      <c r="A31" s="7"/>
      <c r="B31" s="33"/>
      <c r="C31" s="20"/>
      <c r="D31" s="32"/>
      <c r="E31" s="43"/>
      <c r="F31" s="32"/>
      <c r="G31" s="16"/>
      <c r="H31" s="16"/>
      <c r="I31" s="16"/>
    </row>
    <row r="32" spans="1:9" x14ac:dyDescent="0.15">
      <c r="A32" s="7"/>
      <c r="B32" s="33"/>
      <c r="C32" s="20"/>
      <c r="D32" s="32"/>
      <c r="E32" s="43"/>
      <c r="F32" s="32"/>
      <c r="G32" s="16"/>
      <c r="H32" s="16"/>
      <c r="I32" s="16"/>
    </row>
    <row r="33" spans="1:9" x14ac:dyDescent="0.15">
      <c r="A33" s="7"/>
      <c r="B33" s="33"/>
      <c r="C33" s="20"/>
      <c r="D33" s="32"/>
      <c r="E33" s="43"/>
      <c r="F33" s="32"/>
      <c r="G33" s="16"/>
      <c r="H33" s="16"/>
      <c r="I33" s="16"/>
    </row>
    <row r="34" spans="1:9" x14ac:dyDescent="0.15">
      <c r="A34" s="7"/>
      <c r="B34" s="33"/>
      <c r="C34" s="20"/>
      <c r="D34" s="32"/>
      <c r="E34" s="43"/>
      <c r="F34" s="32"/>
      <c r="G34" s="16"/>
      <c r="H34" s="16"/>
      <c r="I34" s="16"/>
    </row>
    <row r="35" spans="1:9" x14ac:dyDescent="0.15">
      <c r="A35" s="7"/>
      <c r="B35" s="33"/>
      <c r="C35" s="20"/>
      <c r="D35" s="32"/>
      <c r="E35" s="43"/>
      <c r="F35" s="32"/>
      <c r="G35" s="16"/>
      <c r="H35" s="16"/>
      <c r="I35" s="16"/>
    </row>
    <row r="36" spans="1:9" x14ac:dyDescent="0.15">
      <c r="A36" s="7"/>
      <c r="B36" s="33"/>
      <c r="C36" s="20"/>
      <c r="D36" s="32"/>
      <c r="E36" s="43"/>
      <c r="F36" s="32"/>
      <c r="G36" s="16"/>
      <c r="H36" s="16"/>
      <c r="I36" s="16"/>
    </row>
    <row r="37" spans="1:9" x14ac:dyDescent="0.15">
      <c r="A37" s="7"/>
      <c r="B37" s="33"/>
      <c r="C37" s="34"/>
      <c r="D37" s="43"/>
      <c r="E37" s="36"/>
      <c r="F37" s="43"/>
      <c r="G37" s="16"/>
      <c r="H37" s="16"/>
      <c r="I37" s="16"/>
    </row>
    <row r="38" spans="1:9" x14ac:dyDescent="0.15">
      <c r="A38" s="7"/>
      <c r="B38" s="33"/>
      <c r="C38" s="34"/>
      <c r="D38" s="43"/>
      <c r="E38" s="37"/>
      <c r="F38" s="43"/>
      <c r="G38" s="16"/>
      <c r="H38" s="16"/>
      <c r="I38" s="16"/>
    </row>
    <row r="39" spans="1:9" x14ac:dyDescent="0.15">
      <c r="A39" s="7"/>
      <c r="B39" s="33"/>
      <c r="C39" s="34"/>
      <c r="D39" s="43"/>
      <c r="E39" s="37"/>
      <c r="F39" s="43"/>
      <c r="G39" s="16"/>
      <c r="H39" s="16"/>
      <c r="I39" s="16"/>
    </row>
    <row r="40" spans="1:9" x14ac:dyDescent="0.15">
      <c r="A40" s="7"/>
      <c r="B40" s="33"/>
      <c r="C40" s="20"/>
      <c r="D40" s="32"/>
      <c r="E40" s="43"/>
      <c r="F40" s="32"/>
      <c r="G40" s="16"/>
      <c r="H40" s="16"/>
      <c r="I40" s="16"/>
    </row>
    <row r="41" spans="1:9" x14ac:dyDescent="0.15">
      <c r="A41" s="7"/>
      <c r="B41" s="33"/>
      <c r="C41" s="20"/>
      <c r="D41" s="32"/>
      <c r="E41" s="43"/>
      <c r="F41" s="32"/>
      <c r="G41" s="16"/>
      <c r="H41" s="16"/>
      <c r="I41" s="16"/>
    </row>
    <row r="42" spans="1:9" x14ac:dyDescent="0.15">
      <c r="A42" s="7"/>
      <c r="B42" s="33"/>
      <c r="C42" s="20"/>
      <c r="D42" s="32"/>
      <c r="E42" s="43"/>
      <c r="F42" s="32"/>
      <c r="G42" s="16"/>
      <c r="H42" s="16"/>
      <c r="I42" s="16"/>
    </row>
    <row r="43" spans="5:9" x14ac:dyDescent="0.15">
      <c r="E43" s="11"/>
      <c r="F43" s="53"/>
      <c r="G43" s="1"/>
      <c r="H43" s="1"/>
      <c r="I43" s="1"/>
    </row>
    <row r="44" spans="5:9" x14ac:dyDescent="0.15">
      <c r="E44" s="11"/>
      <c r="F44" s="11"/>
      <c r="G44" s="1"/>
      <c r="H44" s="1"/>
      <c r="I44" s="1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42"/>
  <sheetViews>
    <sheetView zoomScaleNormal="100" topLeftCell="A13" workbookViewId="0">
      <selection activeCell="G9" activeCellId="0" sqref="G9"/>
    </sheetView>
  </sheetViews>
  <sheetFormatPr defaultRowHeight="13.5" defaultColWidth="9.0" x14ac:dyDescent="0.15"/>
  <cols>
    <col min="1" max="1" width="15.125" customWidth="1"/>
    <col min="2" max="2" width="22.625" customWidth="1"/>
    <col min="3" max="3" width="15.125" customWidth="1"/>
    <col min="4" max="4" width="23.5" customWidth="1"/>
    <col min="5" max="5" width="15.125" customWidth="1" style="11"/>
    <col min="6" max="8" width="19.0" customWidth="1" style="11"/>
  </cols>
  <sheetData>
    <row r="1" spans="1:8" s="11" customFormat="1" ht="37.5" customHeight="1" x14ac:dyDescent="0.15">
      <c r="A1" s="253" t="s">
        <v>128</v>
      </c>
      <c r="B1" s="251"/>
      <c r="C1" s="251"/>
      <c r="D1" s="251"/>
      <c r="E1" s="251"/>
      <c r="F1" s="251"/>
      <c r="G1" s="252"/>
      <c r="H1" s="251"/>
    </row>
    <row r="2" spans="1:8" s="11" customFormat="1" ht="15.0" customHeight="1" x14ac:dyDescent="0.15">
      <c r="A2" s="254" t="s">
        <v>129</v>
      </c>
      <c r="B2" s="251"/>
      <c r="C2" s="251"/>
      <c r="D2" s="251"/>
      <c r="E2" s="252" t="s">
        <v>2</v>
      </c>
      <c r="F2" s="251"/>
      <c r="G2" s="252" t="s">
        <v>3</v>
      </c>
      <c r="H2" s="251"/>
    </row>
    <row r="3" spans="1:8" s="11" customFormat="1" ht="15.0" customHeight="1" x14ac:dyDescent="0.15">
      <c r="A3" s="247" t="s">
        <v>4</v>
      </c>
      <c r="B3" s="247" t="s">
        <v>5</v>
      </c>
      <c r="C3" s="247"/>
      <c r="D3" s="247" t="s">
        <v>7</v>
      </c>
      <c r="E3" s="247" t="s">
        <v>71</v>
      </c>
      <c r="F3" s="247" t="s">
        <v>72</v>
      </c>
      <c r="G3" s="247" t="s">
        <v>74</v>
      </c>
      <c r="H3" s="247" t="s">
        <v>75</v>
      </c>
    </row>
    <row r="4" spans="1:8" s="11" customFormat="1" ht="30.0" customHeight="1" x14ac:dyDescent="0.15">
      <c r="A4" s="247" t="s">
        <v>8</v>
      </c>
      <c r="B4" s="6" t="s">
        <v>9</v>
      </c>
      <c r="C4" s="6" t="s">
        <v>130</v>
      </c>
      <c r="D4" s="6" t="s">
        <v>9</v>
      </c>
      <c r="E4" s="6" t="s">
        <v>63</v>
      </c>
      <c r="F4" s="6" t="s">
        <v>131</v>
      </c>
      <c r="G4" s="6" t="s">
        <v>132</v>
      </c>
      <c r="H4" s="6" t="s">
        <v>133</v>
      </c>
    </row>
    <row r="5" spans="1:8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spans="1:8" s="11" customFormat="1" ht="15.0" customHeight="1" x14ac:dyDescent="0.15">
      <c r="A6" s="7">
        <v>1.0</v>
      </c>
      <c r="B6" s="38" t="s">
        <v>134</v>
      </c>
      <c r="C6" s="46">
        <v>5.47746429E7</v>
      </c>
      <c r="D6" s="38" t="s">
        <v>16</v>
      </c>
      <c r="E6" s="39"/>
      <c r="F6" s="39"/>
      <c r="G6" s="9"/>
      <c r="H6" s="9"/>
    </row>
    <row r="7" spans="1:8" s="11" customFormat="1" ht="15.0" customHeight="1" x14ac:dyDescent="0.15">
      <c r="A7" s="7">
        <v>2.0</v>
      </c>
      <c r="B7" s="38" t="s">
        <v>135</v>
      </c>
      <c r="C7" s="9"/>
      <c r="D7" s="38" t="s">
        <v>18</v>
      </c>
      <c r="E7" s="9"/>
      <c r="F7" s="9"/>
      <c r="G7" s="9"/>
      <c r="H7" s="9"/>
    </row>
    <row r="8" spans="1:8" s="11" customFormat="1" ht="15.0" customHeight="1" x14ac:dyDescent="0.15">
      <c r="A8" s="7">
        <v>3.0</v>
      </c>
      <c r="B8" s="38" t="s">
        <v>136</v>
      </c>
      <c r="C8" s="9"/>
      <c r="D8" s="38" t="s">
        <v>20</v>
      </c>
      <c r="E8" s="9"/>
      <c r="F8" s="9"/>
      <c r="G8" s="9"/>
      <c r="H8" s="9"/>
    </row>
    <row r="9" spans="1:8" s="11" customFormat="1" ht="15.0" customHeight="1" x14ac:dyDescent="0.15">
      <c r="A9" s="7">
        <v>4.0</v>
      </c>
      <c r="B9" s="9"/>
      <c r="C9" s="9"/>
      <c r="D9" s="38" t="s">
        <v>22</v>
      </c>
      <c r="E9" s="9"/>
      <c r="F9" s="9"/>
      <c r="G9" s="9"/>
      <c r="H9" s="9"/>
    </row>
    <row r="10" spans="1:8" s="11" customFormat="1" ht="15.0" customHeight="1" x14ac:dyDescent="0.15">
      <c r="A10" s="7">
        <v>5.0</v>
      </c>
      <c r="B10" s="9"/>
      <c r="C10" s="9"/>
      <c r="D10" s="38" t="s">
        <v>24</v>
      </c>
      <c r="E10" s="9"/>
      <c r="F10" s="9"/>
      <c r="G10" s="9"/>
      <c r="H10" s="9"/>
    </row>
    <row r="11" spans="1:8" s="11" customFormat="1" ht="15.0" customHeight="1" x14ac:dyDescent="0.15">
      <c r="A11" s="7">
        <v>6.0</v>
      </c>
      <c r="B11" s="9"/>
      <c r="C11" s="9"/>
      <c r="D11" s="38" t="s">
        <v>26</v>
      </c>
      <c r="E11" s="9"/>
      <c r="F11" s="9"/>
      <c r="G11" s="9"/>
      <c r="H11" s="9"/>
    </row>
    <row r="12" spans="1:8" s="11" customFormat="1" ht="15.0" customHeight="1" x14ac:dyDescent="0.15">
      <c r="A12" s="7">
        <v>7.0</v>
      </c>
      <c r="B12" s="9"/>
      <c r="C12" s="9"/>
      <c r="D12" s="38" t="s">
        <v>28</v>
      </c>
      <c r="E12" s="9"/>
      <c r="F12" s="9"/>
      <c r="G12" s="9"/>
      <c r="H12" s="9"/>
    </row>
    <row r="13" spans="1:8" s="11" customFormat="1" ht="15.0" customHeight="1" x14ac:dyDescent="0.15">
      <c r="A13" s="7">
        <v>8.0</v>
      </c>
      <c r="B13" s="9"/>
      <c r="C13" s="9"/>
      <c r="D13" s="38" t="s">
        <v>30</v>
      </c>
      <c r="E13" s="10">
        <v>5.08891429E7</v>
      </c>
      <c r="F13" s="10">
        <v>5.08891429E7</v>
      </c>
      <c r="G13" s="9"/>
      <c r="H13" s="9"/>
    </row>
    <row r="14" spans="1:8" s="11" customFormat="1" ht="15.0" customHeight="1" x14ac:dyDescent="0.15">
      <c r="A14" s="7">
        <v>9.0</v>
      </c>
      <c r="B14" s="9"/>
      <c r="C14" s="9"/>
      <c r="D14" s="38" t="s">
        <v>32</v>
      </c>
      <c r="E14" s="9"/>
      <c r="F14" s="9"/>
      <c r="G14" s="9"/>
      <c r="H14" s="9"/>
    </row>
    <row r="15" spans="1:8" s="11" customFormat="1" ht="15.0" customHeight="1" x14ac:dyDescent="0.15">
      <c r="A15" s="7">
        <v>10.0</v>
      </c>
      <c r="B15" s="9"/>
      <c r="C15" s="9"/>
      <c r="D15" s="38" t="s">
        <v>33</v>
      </c>
      <c r="E15" s="10">
        <v>3885500.0</v>
      </c>
      <c r="F15" s="10">
        <v>3885500.0</v>
      </c>
      <c r="G15" s="9"/>
      <c r="H15" s="9"/>
    </row>
    <row r="16" spans="1:8" s="11" customFormat="1" ht="15.0" customHeight="1" x14ac:dyDescent="0.15">
      <c r="A16" s="7">
        <v>11.0</v>
      </c>
      <c r="B16" s="9"/>
      <c r="C16" s="9"/>
      <c r="D16" s="38" t="s">
        <v>34</v>
      </c>
      <c r="E16" s="9"/>
      <c r="F16" s="9"/>
      <c r="G16" s="9"/>
      <c r="H16" s="9"/>
    </row>
    <row r="17" spans="1:8" s="11" customFormat="1" ht="15.0" customHeight="1" x14ac:dyDescent="0.15">
      <c r="A17" s="7">
        <v>12.0</v>
      </c>
      <c r="B17" s="9"/>
      <c r="C17" s="9"/>
      <c r="D17" s="38" t="s">
        <v>35</v>
      </c>
      <c r="E17" s="9"/>
      <c r="F17" s="9"/>
      <c r="G17" s="19"/>
      <c r="H17" s="19"/>
    </row>
    <row r="18" spans="1:8" s="11" customFormat="1" ht="15.0" customHeight="1" x14ac:dyDescent="0.15">
      <c r="A18" s="7">
        <v>13.0</v>
      </c>
      <c r="B18" s="9"/>
      <c r="C18" s="9"/>
      <c r="D18" s="38" t="s">
        <v>36</v>
      </c>
      <c r="E18" s="9"/>
      <c r="F18" s="9"/>
      <c r="G18" s="19"/>
      <c r="H18" s="19"/>
    </row>
    <row r="19" spans="1:8" s="11" customFormat="1" ht="15.0" customHeight="1" x14ac:dyDescent="0.15">
      <c r="A19" s="7">
        <v>14.0</v>
      </c>
      <c r="B19" s="9"/>
      <c r="C19" s="9"/>
      <c r="D19" s="38" t="s">
        <v>37</v>
      </c>
      <c r="E19" s="9"/>
      <c r="F19" s="9"/>
      <c r="G19" s="19"/>
      <c r="H19" s="19"/>
    </row>
    <row r="20" spans="1:8" s="11" customFormat="1" ht="15.0" customHeight="1" x14ac:dyDescent="0.15">
      <c r="A20" s="7">
        <v>15.0</v>
      </c>
      <c r="B20" s="9"/>
      <c r="C20" s="9"/>
      <c r="D20" s="38" t="s">
        <v>38</v>
      </c>
      <c r="E20" s="9"/>
      <c r="F20" s="9"/>
      <c r="G20" s="19"/>
      <c r="H20" s="19"/>
    </row>
    <row r="21" spans="1:8" s="11" customFormat="1" ht="15.0" customHeight="1" x14ac:dyDescent="0.15">
      <c r="A21" s="7">
        <v>16.0</v>
      </c>
      <c r="B21" s="9"/>
      <c r="C21" s="9"/>
      <c r="D21" s="38" t="s">
        <v>39</v>
      </c>
      <c r="E21" s="9"/>
      <c r="F21" s="9"/>
      <c r="G21" s="19"/>
      <c r="H21" s="19"/>
    </row>
    <row r="22" spans="1:8" s="11" customFormat="1" ht="15.0" customHeight="1" x14ac:dyDescent="0.15">
      <c r="A22" s="7">
        <v>17.0</v>
      </c>
      <c r="B22" s="9"/>
      <c r="C22" s="9"/>
      <c r="D22" s="38" t="s">
        <v>40</v>
      </c>
      <c r="E22" s="9"/>
      <c r="F22" s="9"/>
      <c r="G22" s="19"/>
      <c r="H22" s="19"/>
    </row>
    <row r="23" spans="1:8" s="11" customFormat="1" ht="15.0" customHeight="1" x14ac:dyDescent="0.15">
      <c r="A23" s="7">
        <v>18.0</v>
      </c>
      <c r="B23" s="9"/>
      <c r="C23" s="9"/>
      <c r="D23" s="38" t="s">
        <v>41</v>
      </c>
      <c r="E23" s="9"/>
      <c r="F23" s="9"/>
      <c r="G23" s="19"/>
      <c r="H23" s="19"/>
    </row>
    <row r="24" spans="1:8" s="11" customFormat="1" ht="15.0" customHeight="1" x14ac:dyDescent="0.15">
      <c r="A24" s="7">
        <v>19.0</v>
      </c>
      <c r="B24" s="9"/>
      <c r="C24" s="9"/>
      <c r="D24" s="38" t="s">
        <v>42</v>
      </c>
      <c r="E24" s="9"/>
      <c r="F24" s="9"/>
      <c r="G24" s="19"/>
      <c r="H24" s="19"/>
    </row>
    <row r="25" spans="1:8" s="11" customFormat="1" ht="15.0" customHeight="1" x14ac:dyDescent="0.15">
      <c r="A25" s="7">
        <v>20.0</v>
      </c>
      <c r="B25" s="9"/>
      <c r="C25" s="9"/>
      <c r="D25" s="38" t="s">
        <v>43</v>
      </c>
      <c r="E25" s="10"/>
      <c r="F25" s="10"/>
      <c r="G25" s="19"/>
      <c r="H25" s="19"/>
    </row>
    <row r="26" spans="1:8" s="11" customFormat="1" ht="15.0" customHeight="1" x14ac:dyDescent="0.15">
      <c r="A26" s="7">
        <v>21.0</v>
      </c>
      <c r="B26" s="9"/>
      <c r="C26" s="9"/>
      <c r="D26" s="38" t="s">
        <v>44</v>
      </c>
      <c r="E26" s="9"/>
      <c r="F26" s="9"/>
      <c r="G26" s="19"/>
      <c r="H26" s="19"/>
    </row>
    <row r="27" spans="1:8" s="11" customFormat="1" ht="15.0" customHeight="1" x14ac:dyDescent="0.15">
      <c r="A27" s="7">
        <v>22.0</v>
      </c>
      <c r="B27" s="9"/>
      <c r="C27" s="9"/>
      <c r="D27" s="38" t="s">
        <v>45</v>
      </c>
      <c r="E27" s="9"/>
      <c r="F27" s="9"/>
      <c r="G27" s="19"/>
      <c r="H27" s="19"/>
    </row>
    <row r="28" spans="1:8" s="11" customFormat="1" ht="15.0" customHeight="1" x14ac:dyDescent="0.15">
      <c r="A28" s="7">
        <v>23.0</v>
      </c>
      <c r="B28" s="9"/>
      <c r="C28" s="9"/>
      <c r="D28" s="38" t="s">
        <v>46</v>
      </c>
      <c r="E28" s="9"/>
      <c r="F28" s="9"/>
      <c r="G28" s="19"/>
      <c r="H28" s="19"/>
    </row>
    <row r="29" spans="1:8" s="11" customFormat="1" ht="15.0" customHeight="1" x14ac:dyDescent="0.15">
      <c r="A29" s="7">
        <v>24.0</v>
      </c>
      <c r="B29" s="9"/>
      <c r="C29" s="9"/>
      <c r="D29" s="38" t="s">
        <v>47</v>
      </c>
      <c r="E29" s="9"/>
      <c r="F29" s="9"/>
      <c r="G29" s="19"/>
      <c r="H29" s="19"/>
    </row>
    <row r="30" spans="1:8" s="11" customFormat="1" ht="15.0" customHeight="1" x14ac:dyDescent="0.15">
      <c r="A30" s="7">
        <v>25.0</v>
      </c>
      <c r="B30" s="9"/>
      <c r="C30" s="9"/>
      <c r="D30" s="38" t="s">
        <v>48</v>
      </c>
      <c r="E30" s="9"/>
      <c r="F30" s="9"/>
      <c r="G30" s="19"/>
      <c r="H30" s="19"/>
    </row>
    <row r="31" spans="1:8" x14ac:dyDescent="0.15">
      <c r="A31" s="7">
        <v>26.0</v>
      </c>
      <c r="B31" s="9"/>
      <c r="C31" s="9"/>
      <c r="D31" s="38" t="s">
        <v>49</v>
      </c>
      <c r="E31" s="9"/>
      <c r="F31" s="9"/>
      <c r="G31" s="19"/>
      <c r="H31" s="19"/>
    </row>
    <row r="32" spans="1:8" x14ac:dyDescent="0.15">
      <c r="A32" s="7">
        <v>27.0</v>
      </c>
      <c r="B32" s="9"/>
      <c r="C32" s="9"/>
      <c r="D32" s="38" t="s">
        <v>50</v>
      </c>
      <c r="E32" s="9"/>
      <c r="F32" s="9"/>
      <c r="G32" s="19"/>
      <c r="H32" s="19"/>
    </row>
    <row r="33" spans="1:8" x14ac:dyDescent="0.15">
      <c r="A33" s="7">
        <v>28.0</v>
      </c>
      <c r="B33" s="9"/>
      <c r="C33" s="9"/>
      <c r="D33" s="38" t="s">
        <v>51</v>
      </c>
      <c r="E33" s="9"/>
      <c r="F33" s="9"/>
      <c r="G33" s="19"/>
      <c r="H33" s="19"/>
    </row>
    <row r="34" spans="1:8" x14ac:dyDescent="0.15">
      <c r="A34" s="7">
        <v>29.0</v>
      </c>
      <c r="B34" s="9"/>
      <c r="C34" s="9"/>
      <c r="D34" s="38" t="s">
        <v>52</v>
      </c>
      <c r="E34" s="9"/>
      <c r="F34" s="9"/>
      <c r="G34" s="19"/>
      <c r="H34" s="19"/>
    </row>
    <row r="35" spans="1:8" x14ac:dyDescent="0.15">
      <c r="A35" s="7">
        <v>30.0</v>
      </c>
      <c r="B35" s="9"/>
      <c r="C35" s="9"/>
      <c r="D35" s="38" t="s">
        <v>53</v>
      </c>
      <c r="E35" s="9"/>
      <c r="F35" s="9"/>
      <c r="G35" s="19"/>
      <c r="H35" s="19"/>
    </row>
    <row r="36" spans="1:8" x14ac:dyDescent="0.15">
      <c r="A36" s="7">
        <v>31.0</v>
      </c>
      <c r="B36" s="38" t="s">
        <v>54</v>
      </c>
      <c r="C36" s="46">
        <v>5.47746429E7</v>
      </c>
      <c r="D36" s="38" t="s">
        <v>55</v>
      </c>
      <c r="E36" s="46">
        <v>5.47746429E7</v>
      </c>
      <c r="F36" s="46">
        <v>5.47746429E7</v>
      </c>
      <c r="G36" s="19"/>
      <c r="H36" s="19"/>
    </row>
    <row r="37" spans="1:8" x14ac:dyDescent="0.15">
      <c r="A37" s="7">
        <v>32.0</v>
      </c>
      <c r="B37" s="38" t="s">
        <v>137</v>
      </c>
      <c r="C37" s="39"/>
      <c r="D37" s="38" t="s">
        <v>138</v>
      </c>
      <c r="E37" s="9"/>
      <c r="F37" s="9"/>
      <c r="G37" s="19"/>
      <c r="H37" s="19"/>
    </row>
    <row r="38" spans="1:8" x14ac:dyDescent="0.15">
      <c r="A38" s="7">
        <v>33.0</v>
      </c>
      <c r="B38" s="38" t="s">
        <v>134</v>
      </c>
      <c r="C38" s="39"/>
      <c r="D38" s="9"/>
      <c r="E38" s="9"/>
      <c r="F38" s="9"/>
      <c r="G38" s="16"/>
      <c r="H38" s="16"/>
    </row>
    <row r="39" spans="1:8" x14ac:dyDescent="0.15">
      <c r="A39" s="7">
        <v>34.0</v>
      </c>
      <c r="B39" s="38" t="s">
        <v>135</v>
      </c>
      <c r="C39" s="39"/>
      <c r="D39" s="9"/>
      <c r="E39" s="9"/>
      <c r="F39" s="9"/>
      <c r="G39" s="16"/>
      <c r="H39" s="16"/>
    </row>
    <row r="40" spans="1:8" x14ac:dyDescent="0.15">
      <c r="A40" s="7">
        <v>35.0</v>
      </c>
      <c r="B40" s="38" t="s">
        <v>136</v>
      </c>
      <c r="C40" s="39"/>
      <c r="D40" s="9"/>
      <c r="E40" s="9"/>
      <c r="F40" s="9"/>
      <c r="G40" s="16"/>
      <c r="H40" s="16"/>
    </row>
    <row r="41" spans="1:8" x14ac:dyDescent="0.15">
      <c r="A41" s="7">
        <v>36.0</v>
      </c>
      <c r="B41" s="38" t="s">
        <v>58</v>
      </c>
      <c r="C41" s="46">
        <v>5.47746429E7</v>
      </c>
      <c r="D41" s="38" t="s">
        <v>59</v>
      </c>
      <c r="E41" s="46">
        <v>5.47746429E7</v>
      </c>
      <c r="F41" s="46">
        <v>5.47746429E7</v>
      </c>
      <c r="G41" s="16"/>
      <c r="H41" s="16"/>
    </row>
    <row r="42" spans="3:3" x14ac:dyDescent="0.15">
      <c r="C42" s="4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46"/>
  <sheetViews>
    <sheetView zoomScaleNormal="100" topLeftCell="A1" workbookViewId="0">
      <selection activeCell="C16" activeCellId="0" sqref="C16"/>
    </sheetView>
  </sheetViews>
  <sheetFormatPr defaultRowHeight="13.5" defaultColWidth="9.0" x14ac:dyDescent="0.15"/>
  <cols>
    <col min="1" max="6" width="20.5" customWidth="1"/>
    <col min="7" max="7" width="9.0" style="11"/>
    <col min="8" max="8" width="12.0" customWidth="1" style="11"/>
  </cols>
  <sheetData>
    <row r="1" spans="1:8" s="11" customFormat="1" ht="37.5" customHeight="1" x14ac:dyDescent="0.15">
      <c r="A1" s="253" t="s">
        <v>139</v>
      </c>
      <c r="B1" s="251"/>
      <c r="C1" s="251"/>
      <c r="D1" s="251"/>
      <c r="E1" s="252"/>
      <c r="F1" s="251"/>
      <c r="G1" s="251"/>
      <c r="H1" s="251"/>
    </row>
    <row r="2" spans="1:8" s="11" customFormat="1" ht="15.0" customHeight="1" x14ac:dyDescent="0.15">
      <c r="A2" s="254" t="s">
        <v>1</v>
      </c>
      <c r="B2" s="251"/>
      <c r="C2" s="251"/>
      <c r="D2" s="251"/>
      <c r="E2" s="254"/>
      <c r="F2" s="252" t="s">
        <v>2</v>
      </c>
      <c r="G2" s="251"/>
      <c r="H2" s="4" t="s">
        <v>3</v>
      </c>
    </row>
    <row r="3" spans="1:8" s="11" customFormat="1" ht="15.0" customHeight="1" x14ac:dyDescent="0.15">
      <c r="A3" s="247" t="s">
        <v>4</v>
      </c>
      <c r="B3" s="247" t="s">
        <v>119</v>
      </c>
      <c r="C3" s="247"/>
      <c r="D3" s="247" t="s">
        <v>63</v>
      </c>
      <c r="E3" s="247" t="s">
        <v>120</v>
      </c>
      <c r="F3" s="247"/>
      <c r="G3" s="247"/>
      <c r="H3" s="247" t="s">
        <v>121</v>
      </c>
    </row>
    <row r="4" spans="1:8" s="11" customFormat="1" ht="15.0" customHeight="1" x14ac:dyDescent="0.15">
      <c r="A4" s="247" t="s">
        <v>8</v>
      </c>
      <c r="B4" s="6" t="s">
        <v>66</v>
      </c>
      <c r="C4" s="6" t="s">
        <v>67</v>
      </c>
      <c r="D4" s="247"/>
      <c r="E4" s="6" t="s">
        <v>68</v>
      </c>
      <c r="F4" s="6" t="s">
        <v>140</v>
      </c>
      <c r="G4" s="6" t="s">
        <v>141</v>
      </c>
      <c r="H4" s="247" t="s">
        <v>127</v>
      </c>
    </row>
    <row r="5" spans="1:8" s="11" customFormat="1" ht="15.0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spans="1:8" s="11" customFormat="1" ht="15.0" customHeight="1" x14ac:dyDescent="0.15">
      <c r="A6" s="7">
        <v>1.0</v>
      </c>
      <c r="B6" s="9"/>
      <c r="C6" s="8" t="s">
        <v>63</v>
      </c>
      <c r="D6" s="46">
        <v>5.47746429E7</v>
      </c>
      <c r="E6" s="10">
        <v>2683742.9</v>
      </c>
      <c r="F6" s="205">
        <v>2398884.24</v>
      </c>
      <c r="G6" s="205">
        <v>284858.66</v>
      </c>
      <c r="H6" s="46">
        <v>5.20909E7</v>
      </c>
    </row>
    <row r="7" spans="1:8" s="11" customFormat="1" ht="15.0" customHeight="1" x14ac:dyDescent="0.15">
      <c r="A7" s="7">
        <v>2.0</v>
      </c>
      <c r="B7" s="8" t="s">
        <v>84</v>
      </c>
      <c r="C7" s="20" t="s">
        <v>85</v>
      </c>
      <c r="D7" s="10">
        <v>5.08891429E7</v>
      </c>
      <c r="E7" s="10">
        <v>2683742.9</v>
      </c>
      <c r="F7" s="205">
        <v>2398884.24</v>
      </c>
      <c r="G7" s="205">
        <v>284858.66</v>
      </c>
      <c r="H7" s="46">
        <v>4.82054E7</v>
      </c>
    </row>
    <row r="8" spans="1:8" s="11" customFormat="1" ht="15.0" customHeight="1" x14ac:dyDescent="0.15">
      <c r="A8" s="7">
        <v>3.0</v>
      </c>
      <c r="B8" s="8" t="s">
        <v>86</v>
      </c>
      <c r="C8" s="20" t="s">
        <v>87</v>
      </c>
      <c r="D8" s="10">
        <f>30000+960000+500000</f>
        <v>1490000</v>
      </c>
      <c r="E8" s="10"/>
      <c r="F8" s="10"/>
      <c r="G8" s="10"/>
      <c r="H8" s="10">
        <f>30000+960000+500000</f>
        <v>1490000</v>
      </c>
    </row>
    <row r="9" spans="1:8" s="11" customFormat="1" ht="15.0" customHeight="1" x14ac:dyDescent="0.15">
      <c r="A9" s="7">
        <v>4.0</v>
      </c>
      <c r="B9" s="8" t="s">
        <v>88</v>
      </c>
      <c r="C9" s="20" t="s">
        <v>89</v>
      </c>
      <c r="D9" s="10">
        <f>158900+110000+3530000+1500000</f>
        <v>5298900</v>
      </c>
      <c r="E9" s="10"/>
      <c r="F9" s="10"/>
      <c r="G9" s="10"/>
      <c r="H9" s="10">
        <f>158900+110000+3530000+1500000</f>
        <v>5298900</v>
      </c>
    </row>
    <row r="10" spans="1:8" s="11" customFormat="1" ht="15.0" customHeight="1" x14ac:dyDescent="0.15">
      <c r="A10" s="7">
        <v>5.0</v>
      </c>
      <c r="B10" s="8" t="s">
        <v>90</v>
      </c>
      <c r="C10" s="20" t="s">
        <v>91</v>
      </c>
      <c r="D10" s="10">
        <f>1753600+2600000+13410000+3000000</f>
        <v>20763600</v>
      </c>
      <c r="E10" s="10"/>
      <c r="F10" s="9"/>
      <c r="G10" s="9"/>
      <c r="H10" s="10">
        <f>1753600+2600000+13410000+3000000</f>
        <v>20763600</v>
      </c>
    </row>
    <row r="11" spans="1:8" s="11" customFormat="1" ht="15.0" customHeight="1" x14ac:dyDescent="0.15">
      <c r="A11" s="7">
        <v>6.0</v>
      </c>
      <c r="B11" s="8" t="s">
        <v>92</v>
      </c>
      <c r="C11" s="20" t="s">
        <v>93</v>
      </c>
      <c r="D11" s="10">
        <f>140000+250000+150000+20000</f>
        <v>560000</v>
      </c>
      <c r="E11" s="10"/>
      <c r="F11" s="9"/>
      <c r="G11" s="9"/>
      <c r="H11" s="10">
        <f>140000+250000+150000+20000</f>
        <v>560000</v>
      </c>
    </row>
    <row r="12" spans="1:8" s="11" customFormat="1" ht="15.0" customHeight="1" x14ac:dyDescent="0.15">
      <c r="A12" s="7">
        <v>7.0</v>
      </c>
      <c r="B12" s="8" t="s">
        <v>94</v>
      </c>
      <c r="C12" s="20" t="s">
        <v>95</v>
      </c>
      <c r="D12" s="10">
        <f>2300000+2780000+4000000</f>
        <v>9080000</v>
      </c>
      <c r="E12" s="10"/>
      <c r="F12" s="9"/>
      <c r="G12" s="9"/>
      <c r="H12" s="10">
        <f>2300000+2780000+4000000</f>
        <v>9080000</v>
      </c>
    </row>
    <row r="13" spans="1:8" s="11" customFormat="1" ht="15.0" customHeight="1" x14ac:dyDescent="0.15">
      <c r="A13" s="7">
        <v>8.0</v>
      </c>
      <c r="B13" s="8" t="s">
        <v>96</v>
      </c>
      <c r="C13" s="20" t="s">
        <v>97</v>
      </c>
      <c r="D13" s="42">
        <f>301900+100000+660000</f>
        <v>1061900</v>
      </c>
      <c r="E13" s="42"/>
      <c r="F13" s="9"/>
      <c r="G13" s="9"/>
      <c r="H13" s="42">
        <f>301900+100000+660000</f>
        <v>1061900</v>
      </c>
    </row>
    <row r="14" spans="1:8" s="11" customFormat="1" ht="15.0" customHeight="1" x14ac:dyDescent="0.15">
      <c r="A14" s="7">
        <v>9.0</v>
      </c>
      <c r="B14" s="8" t="s">
        <v>98</v>
      </c>
      <c r="C14" s="20" t="s">
        <v>99</v>
      </c>
      <c r="D14" s="42">
        <f>820000+40000</f>
        <v>860000</v>
      </c>
      <c r="E14" s="42"/>
      <c r="F14" s="9"/>
      <c r="G14" s="9"/>
      <c r="H14" s="42">
        <f>820000+40000</f>
        <v>860000</v>
      </c>
    </row>
    <row r="15" spans="1:8" ht="16.5" customHeight="1" x14ac:dyDescent="0.15">
      <c r="A15" s="7">
        <v>10.0</v>
      </c>
      <c r="B15" s="8" t="s">
        <v>100</v>
      </c>
      <c r="C15" s="20" t="s">
        <v>101</v>
      </c>
      <c r="D15" s="10">
        <v>8021000.0</v>
      </c>
      <c r="E15" s="10"/>
      <c r="F15" s="10"/>
      <c r="G15" s="9"/>
      <c r="H15" s="10">
        <v>8021000.0</v>
      </c>
    </row>
    <row r="16" spans="1:8" ht="16.5" customHeight="1" x14ac:dyDescent="0.15">
      <c r="A16" s="7">
        <v>11.0</v>
      </c>
      <c r="B16" s="8" t="s">
        <v>102</v>
      </c>
      <c r="C16" s="20" t="s">
        <v>103</v>
      </c>
      <c r="D16" s="10">
        <f>600000+1940000+1800000</f>
        <v>4340000</v>
      </c>
      <c r="E16" s="10"/>
      <c r="F16" s="10"/>
      <c r="G16" s="9"/>
      <c r="H16" s="10">
        <f>600000+1940000+1800000</f>
        <v>4340000</v>
      </c>
    </row>
    <row r="17" spans="1:8" ht="16.5" customHeight="1" x14ac:dyDescent="0.15">
      <c r="A17" s="7">
        <v>12.0</v>
      </c>
      <c r="B17" s="8" t="s">
        <v>104</v>
      </c>
      <c r="C17" s="20" t="s">
        <v>105</v>
      </c>
      <c r="D17" s="10">
        <f>21000+430000+800000</f>
        <v>1251000</v>
      </c>
      <c r="E17" s="10"/>
      <c r="F17" s="10"/>
      <c r="G17" s="9"/>
      <c r="H17" s="10">
        <f>21000+430000+800000</f>
        <v>1251000</v>
      </c>
    </row>
    <row r="18" spans="1:8" ht="16.5" customHeight="1" x14ac:dyDescent="0.15">
      <c r="A18" s="7">
        <v>13.0</v>
      </c>
      <c r="B18" s="8" t="s">
        <v>106</v>
      </c>
      <c r="C18" s="20" t="s">
        <v>107</v>
      </c>
      <c r="D18" s="10">
        <f>140000+30000</f>
        <v>170000</v>
      </c>
      <c r="E18" s="10"/>
      <c r="F18" s="43"/>
      <c r="G18" s="43"/>
      <c r="H18" s="10">
        <f>140000+30000</f>
        <v>170000</v>
      </c>
    </row>
    <row r="19" spans="1:8" ht="16.5" customHeight="1" x14ac:dyDescent="0.15">
      <c r="A19" s="7">
        <v>14.0</v>
      </c>
      <c r="B19" s="8" t="s">
        <v>108</v>
      </c>
      <c r="C19" s="20" t="s">
        <v>109</v>
      </c>
      <c r="D19" s="43">
        <f>60000+50000</f>
        <v>110000</v>
      </c>
      <c r="E19" s="43"/>
      <c r="F19" s="43"/>
      <c r="G19" s="43"/>
      <c r="H19" s="43">
        <f>60000+50000</f>
        <v>110000</v>
      </c>
    </row>
    <row r="20" spans="1:8" ht="16.5" customHeight="1" x14ac:dyDescent="0.15">
      <c r="A20" s="7">
        <v>15.0</v>
      </c>
      <c r="B20" s="33">
        <v>2080905.0</v>
      </c>
      <c r="C20" s="20" t="s">
        <v>110</v>
      </c>
      <c r="D20" s="43">
        <f>500000+500000+100000+1050000</f>
        <v>2150000</v>
      </c>
      <c r="E20" s="43"/>
      <c r="F20" s="43"/>
      <c r="G20" s="43"/>
      <c r="H20" s="43">
        <f>500000+500000+100000+1050000</f>
        <v>2150000</v>
      </c>
    </row>
    <row r="21" spans="1:8" x14ac:dyDescent="0.15">
      <c r="A21" s="7">
        <v>16.0</v>
      </c>
      <c r="B21" s="33">
        <v>20828.0</v>
      </c>
      <c r="C21" s="20" t="s">
        <v>111</v>
      </c>
      <c r="D21" s="43">
        <v>1070000.0</v>
      </c>
      <c r="E21" s="43"/>
      <c r="F21" s="43"/>
      <c r="G21" s="43"/>
      <c r="H21" s="43">
        <v>1070000.0</v>
      </c>
    </row>
    <row r="22" spans="1:8" x14ac:dyDescent="0.15">
      <c r="A22" s="7">
        <v>17.0</v>
      </c>
      <c r="B22" s="33">
        <v>2082801.0</v>
      </c>
      <c r="C22" s="20" t="s">
        <v>112</v>
      </c>
      <c r="D22" s="43">
        <f>50000+20000+100000</f>
        <v>170000</v>
      </c>
      <c r="E22" s="43"/>
      <c r="F22" s="43"/>
      <c r="G22" s="43"/>
      <c r="H22" s="43">
        <f>50000+20000+100000</f>
        <v>170000</v>
      </c>
    </row>
    <row r="23" spans="1:8" x14ac:dyDescent="0.15">
      <c r="A23" s="7">
        <v>18.0</v>
      </c>
      <c r="B23" s="33">
        <v>2082804.0</v>
      </c>
      <c r="C23" s="20" t="s">
        <v>113</v>
      </c>
      <c r="D23" s="43">
        <f>400000</f>
        <v>400000</v>
      </c>
      <c r="E23" s="43"/>
      <c r="F23" s="43"/>
      <c r="G23" s="43"/>
      <c r="H23" s="43">
        <f>400000</f>
        <v>400000</v>
      </c>
    </row>
    <row r="24" spans="1:8" x14ac:dyDescent="0.15">
      <c r="A24" s="7">
        <v>19.0</v>
      </c>
      <c r="B24" s="33">
        <v>2082899.0</v>
      </c>
      <c r="C24" s="20" t="s">
        <v>114</v>
      </c>
      <c r="D24" s="43">
        <f>500000</f>
        <v>500000</v>
      </c>
      <c r="E24" s="43"/>
      <c r="F24" s="43"/>
      <c r="G24" s="43"/>
      <c r="H24" s="43">
        <f>500000</f>
        <v>500000</v>
      </c>
    </row>
    <row r="25" spans="1:8" x14ac:dyDescent="0.15">
      <c r="A25" s="7">
        <v>20.0</v>
      </c>
      <c r="B25" s="33">
        <v>210.0</v>
      </c>
      <c r="C25" s="20" t="s">
        <v>115</v>
      </c>
      <c r="D25" s="43">
        <v>3885500.0</v>
      </c>
      <c r="E25" s="43"/>
      <c r="F25" s="43"/>
      <c r="G25" s="43"/>
      <c r="H25" s="43">
        <v>3885500.0</v>
      </c>
    </row>
    <row r="26" spans="1:8" x14ac:dyDescent="0.15">
      <c r="A26" s="7">
        <v>21.0</v>
      </c>
      <c r="B26" s="33">
        <v>2101401.0</v>
      </c>
      <c r="C26" s="20" t="s">
        <v>116</v>
      </c>
      <c r="D26" s="43">
        <f>449500+460000+710000+200000+1066000+1000000</f>
        <v>3885500</v>
      </c>
      <c r="E26" s="43"/>
      <c r="F26" s="43"/>
      <c r="G26" s="43"/>
      <c r="H26" s="43">
        <f>449500+460000+710000+200000+1066000+1000000</f>
        <v>3885500</v>
      </c>
    </row>
    <row r="27" spans="1:8" x14ac:dyDescent="0.15">
      <c r="A27" s="7"/>
      <c r="B27" s="33"/>
      <c r="C27" s="20"/>
      <c r="D27" s="43"/>
      <c r="E27" s="43"/>
      <c r="F27" s="43"/>
      <c r="G27" s="43"/>
      <c r="H27" s="43"/>
    </row>
    <row r="28" spans="1:8" x14ac:dyDescent="0.15">
      <c r="A28" s="7"/>
      <c r="B28" s="33"/>
      <c r="C28" s="20"/>
      <c r="D28" s="43"/>
      <c r="E28" s="43"/>
      <c r="F28" s="43"/>
      <c r="G28" s="43"/>
      <c r="H28" s="43"/>
    </row>
    <row r="29" spans="1:10" x14ac:dyDescent="0.15">
      <c r="A29" s="7"/>
      <c r="B29" s="33"/>
      <c r="C29" s="20"/>
      <c r="D29" s="43"/>
      <c r="E29" s="43"/>
      <c r="F29" s="43"/>
      <c r="G29" s="43"/>
      <c r="H29" s="43"/>
      <c r="I29" s="1"/>
      <c r="J29" s="1"/>
    </row>
    <row r="30" spans="1:11" x14ac:dyDescent="0.15">
      <c r="A30" s="170"/>
      <c r="B30" s="169"/>
      <c r="C30" s="168"/>
      <c r="D30" s="11"/>
      <c r="E30" s="11"/>
      <c r="F30" s="11"/>
      <c r="G30" s="11"/>
      <c r="H30" s="11"/>
      <c r="I30" s="1"/>
      <c r="J30" s="1"/>
      <c r="K30" s="1"/>
    </row>
    <row r="31" spans="1:11" x14ac:dyDescent="0.15">
      <c r="A31" s="170"/>
      <c r="B31" s="169"/>
      <c r="C31" s="168"/>
      <c r="D31" s="11"/>
      <c r="E31" s="11"/>
      <c r="F31" s="53"/>
      <c r="G31" s="11"/>
      <c r="H31" s="11"/>
      <c r="I31" s="1"/>
      <c r="J31" s="1"/>
      <c r="K31" s="1"/>
    </row>
    <row r="32" spans="1:11" x14ac:dyDescent="0.15">
      <c r="A32" s="170"/>
      <c r="B32" s="169"/>
      <c r="C32" s="168"/>
      <c r="D32" s="11"/>
      <c r="E32" s="11"/>
      <c r="F32" s="11"/>
      <c r="G32" s="11"/>
      <c r="H32" s="11"/>
      <c r="I32" s="1"/>
      <c r="J32" s="1"/>
      <c r="K32" s="1"/>
    </row>
    <row r="33" spans="1:11" x14ac:dyDescent="0.15">
      <c r="A33" s="170"/>
      <c r="B33" s="169"/>
      <c r="C33" s="168"/>
      <c r="D33" s="11"/>
      <c r="E33" s="11"/>
      <c r="F33" s="11"/>
      <c r="G33" s="11"/>
      <c r="H33" s="11"/>
      <c r="I33" s="1"/>
      <c r="J33" s="1"/>
      <c r="K33" s="1"/>
    </row>
    <row r="34" spans="1:11" x14ac:dyDescent="0.15">
      <c r="A34" s="170"/>
      <c r="B34" s="169"/>
      <c r="C34" s="168"/>
      <c r="D34" s="11"/>
      <c r="E34" s="11"/>
      <c r="F34" s="11"/>
      <c r="G34" s="11"/>
      <c r="H34" s="11"/>
      <c r="I34" s="1"/>
      <c r="J34" s="1"/>
      <c r="K34" s="1"/>
    </row>
    <row r="35" spans="1:11" x14ac:dyDescent="0.15">
      <c r="A35" s="170"/>
      <c r="B35" s="169"/>
      <c r="C35" s="168"/>
      <c r="D35" s="11"/>
      <c r="E35" s="11"/>
      <c r="F35" s="11"/>
      <c r="G35" s="11"/>
      <c r="H35" s="11"/>
      <c r="I35" s="1"/>
      <c r="J35" s="1"/>
      <c r="K35" s="1"/>
    </row>
    <row r="36" spans="1:11" x14ac:dyDescent="0.15">
      <c r="A36" s="170"/>
      <c r="B36" s="169"/>
      <c r="C36" s="168"/>
      <c r="D36" s="11"/>
      <c r="E36" s="11"/>
      <c r="F36" s="11"/>
      <c r="G36" s="11"/>
      <c r="H36" s="11"/>
      <c r="I36" s="1"/>
      <c r="J36" s="1"/>
      <c r="K36" s="1"/>
    </row>
    <row r="37" spans="1:11" x14ac:dyDescent="0.15">
      <c r="A37" s="170"/>
      <c r="B37" s="169"/>
      <c r="C37" s="168"/>
      <c r="D37" s="11"/>
      <c r="E37" s="11"/>
      <c r="F37" s="11"/>
      <c r="G37" s="11"/>
      <c r="H37" s="11"/>
      <c r="I37" s="1"/>
      <c r="J37" s="1"/>
      <c r="K37" s="1"/>
    </row>
    <row r="38" spans="1:11" x14ac:dyDescent="0.15">
      <c r="A38" s="170"/>
      <c r="B38" s="169"/>
      <c r="C38" s="168"/>
      <c r="D38" s="11"/>
      <c r="E38" s="11"/>
      <c r="F38" s="171"/>
      <c r="G38" s="11"/>
      <c r="H38" s="11"/>
      <c r="I38" s="1"/>
      <c r="J38" s="1"/>
      <c r="K38" s="1"/>
    </row>
    <row r="39" spans="1:11" x14ac:dyDescent="0.15">
      <c r="A39" s="170"/>
      <c r="B39" s="169"/>
      <c r="C39" s="168"/>
      <c r="D39" s="11"/>
      <c r="E39" s="11"/>
      <c r="F39" s="171"/>
      <c r="G39" s="11"/>
      <c r="H39" s="11"/>
      <c r="I39" s="1"/>
      <c r="J39" s="1"/>
      <c r="K39" s="1"/>
    </row>
    <row r="40" spans="1:11" x14ac:dyDescent="0.15">
      <c r="A40" s="170"/>
      <c r="B40" s="169"/>
      <c r="C40" s="168"/>
      <c r="D40" s="11"/>
      <c r="E40" s="11"/>
      <c r="F40" s="11"/>
      <c r="G40" s="11"/>
      <c r="H40" s="11"/>
      <c r="I40" s="1"/>
      <c r="J40" s="1"/>
      <c r="K40" s="1"/>
    </row>
    <row r="41" spans="1:11" x14ac:dyDescent="0.15">
      <c r="A41" s="170"/>
      <c r="B41" s="169"/>
      <c r="C41" s="168"/>
      <c r="D41" s="11"/>
      <c r="E41" s="11"/>
      <c r="F41" s="11"/>
      <c r="G41" s="11"/>
      <c r="H41" s="11"/>
      <c r="I41" s="1"/>
      <c r="J41" s="1"/>
      <c r="K41" s="1"/>
    </row>
    <row r="42" spans="1:11" x14ac:dyDescent="0.15">
      <c r="A42" s="170"/>
      <c r="B42" s="169"/>
      <c r="C42" s="168"/>
      <c r="D42" s="11"/>
      <c r="E42" s="11"/>
      <c r="F42" s="11"/>
      <c r="G42" s="11"/>
      <c r="H42" s="11"/>
      <c r="I42" s="1"/>
      <c r="J42" s="1"/>
      <c r="K42" s="1"/>
    </row>
    <row r="43" spans="1:11" x14ac:dyDescent="0.15">
      <c r="A43" s="1"/>
      <c r="B43" s="1"/>
      <c r="C43" s="1"/>
      <c r="D43" s="11"/>
      <c r="E43" s="11"/>
      <c r="F43" s="11"/>
      <c r="G43" s="11"/>
      <c r="H43" s="11"/>
      <c r="I43" s="1"/>
      <c r="J43" s="1"/>
      <c r="K43" s="1"/>
    </row>
    <row r="44" spans="1:11" x14ac:dyDescent="0.15">
      <c r="A44" s="1"/>
      <c r="B44" s="1"/>
      <c r="C44" s="1"/>
      <c r="D44" s="11"/>
      <c r="E44" s="11"/>
      <c r="F44" s="11"/>
      <c r="G44" s="11"/>
      <c r="H44" s="11"/>
      <c r="I44" s="1"/>
      <c r="J44" s="1"/>
      <c r="K44" s="1"/>
    </row>
    <row r="45" spans="1:11" x14ac:dyDescent="0.15">
      <c r="A45" s="1"/>
      <c r="B45" s="1"/>
      <c r="C45" s="1"/>
      <c r="D45" s="11"/>
      <c r="E45" s="11"/>
      <c r="F45" s="11"/>
      <c r="G45" s="11"/>
      <c r="H45" s="11"/>
      <c r="I45" s="1"/>
      <c r="J45" s="1"/>
      <c r="K45" s="1"/>
    </row>
    <row r="46" spans="1:11" x14ac:dyDescent="0.15">
      <c r="A46" s="1"/>
      <c r="B46" s="1"/>
      <c r="C46" s="1"/>
      <c r="D46" s="11"/>
      <c r="E46" s="11"/>
      <c r="F46" s="11"/>
      <c r="G46" s="11"/>
      <c r="H46" s="11"/>
      <c r="I46" s="1"/>
      <c r="J46" s="1"/>
      <c r="K46" s="1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36"/>
  <sheetViews>
    <sheetView zoomScaleNormal="100" topLeftCell="B1" workbookViewId="0">
      <selection activeCell="H13" activeCellId="0" sqref="H13"/>
    </sheetView>
  </sheetViews>
  <sheetFormatPr defaultRowHeight="13.5" defaultColWidth="9.0" x14ac:dyDescent="0.15"/>
  <cols>
    <col min="1" max="1" width="15.875" customWidth="1"/>
    <col min="2" max="2" width="19.25" customWidth="1" style="11"/>
    <col min="3" max="3" width="21.625" customWidth="1" style="11"/>
    <col min="4" max="4" width="14.0" customWidth="1"/>
    <col min="5" max="6" width="18.125" customWidth="1" style="11"/>
    <col min="7" max="7" width="15.875" customWidth="1"/>
  </cols>
  <sheetData>
    <row r="1" spans="1:6" s="11" customFormat="1" ht="37.5" customHeight="1" x14ac:dyDescent="0.15">
      <c r="A1" s="253" t="s">
        <v>142</v>
      </c>
      <c r="B1" s="256"/>
      <c r="C1" s="256"/>
      <c r="D1" s="251"/>
      <c r="E1" s="252"/>
      <c r="F1" s="251"/>
    </row>
    <row r="2" spans="1:6" s="11" customFormat="1" ht="15.0" customHeight="1" x14ac:dyDescent="0.15">
      <c r="A2" s="254" t="s">
        <v>143</v>
      </c>
      <c r="B2" s="256"/>
      <c r="C2" s="256"/>
      <c r="D2" s="251"/>
      <c r="E2" s="4" t="s">
        <v>2</v>
      </c>
      <c r="F2" s="4" t="s">
        <v>3</v>
      </c>
    </row>
    <row r="3" spans="1:6" s="11" customFormat="1" ht="15.0" customHeight="1" x14ac:dyDescent="0.15">
      <c r="A3" s="247" t="s">
        <v>4</v>
      </c>
      <c r="B3" s="257" t="s">
        <v>144</v>
      </c>
      <c r="C3" s="257"/>
      <c r="D3" s="247" t="s">
        <v>145</v>
      </c>
      <c r="E3" s="247" t="s">
        <v>120</v>
      </c>
      <c r="F3" s="247" t="s">
        <v>121</v>
      </c>
    </row>
    <row r="4" spans="1:6" s="11" customFormat="1" ht="15.0" customHeight="1" x14ac:dyDescent="0.15">
      <c r="A4" s="247" t="s">
        <v>8</v>
      </c>
      <c r="B4" s="243" t="s">
        <v>66</v>
      </c>
      <c r="C4" s="243" t="s">
        <v>67</v>
      </c>
      <c r="D4" s="6" t="s">
        <v>63</v>
      </c>
      <c r="E4" s="6" t="s">
        <v>140</v>
      </c>
      <c r="F4" s="6" t="s">
        <v>141</v>
      </c>
    </row>
    <row r="5" spans="1:6" s="11" customFormat="1" ht="15.0" customHeight="1" x14ac:dyDescent="0.15">
      <c r="A5" s="6" t="s">
        <v>8</v>
      </c>
      <c r="B5" s="243" t="s">
        <v>11</v>
      </c>
      <c r="C5" s="243" t="s">
        <v>12</v>
      </c>
      <c r="D5" s="6" t="s">
        <v>13</v>
      </c>
      <c r="E5" s="6" t="s">
        <v>14</v>
      </c>
      <c r="F5" s="6" t="s">
        <v>76</v>
      </c>
    </row>
    <row r="6" spans="1:6" s="11" customFormat="1" ht="15.0" customHeight="1" x14ac:dyDescent="0.15">
      <c r="A6" s="7">
        <v>1.0</v>
      </c>
      <c r="B6" s="243"/>
      <c r="C6" s="43" t="s">
        <v>63</v>
      </c>
      <c r="D6" s="22"/>
      <c r="E6" s="226">
        <v>2683742.9</v>
      </c>
      <c r="F6" s="230">
        <v>284858.66</v>
      </c>
    </row>
    <row r="7" spans="1:6" s="11" customFormat="1" ht="15.0" customHeight="1" x14ac:dyDescent="0.15">
      <c r="A7" s="7">
        <v>2.0</v>
      </c>
      <c r="B7" s="43" t="s">
        <v>146</v>
      </c>
      <c r="C7" s="43" t="s">
        <v>147</v>
      </c>
      <c r="D7" s="24"/>
      <c r="E7" s="226">
        <v>2398884.24</v>
      </c>
      <c r="F7" s="229"/>
    </row>
    <row r="8" spans="1:6" s="11" customFormat="1" ht="15.0" customHeight="1" x14ac:dyDescent="0.15">
      <c r="A8" s="7">
        <v>3.0</v>
      </c>
      <c r="B8" s="43" t="s">
        <v>148</v>
      </c>
      <c r="C8" s="43" t="s">
        <v>149</v>
      </c>
      <c r="D8" s="24"/>
      <c r="E8" s="228">
        <v>567072.0</v>
      </c>
      <c r="F8" s="229"/>
    </row>
    <row r="9" spans="1:6" s="11" customFormat="1" ht="15.0" customHeight="1" x14ac:dyDescent="0.15">
      <c r="A9" s="7">
        <v>4.0</v>
      </c>
      <c r="B9" s="43" t="s">
        <v>150</v>
      </c>
      <c r="C9" s="43" t="s">
        <v>151</v>
      </c>
      <c r="D9" s="24"/>
      <c r="E9" s="228">
        <v>649876.0</v>
      </c>
      <c r="F9" s="229"/>
    </row>
    <row r="10" spans="1:6" s="11" customFormat="1" ht="15.0" customHeight="1" x14ac:dyDescent="0.15">
      <c r="A10" s="7">
        <v>5.0</v>
      </c>
      <c r="B10" s="43" t="s">
        <v>152</v>
      </c>
      <c r="C10" s="43" t="s">
        <v>153</v>
      </c>
      <c r="D10" s="24"/>
      <c r="E10" s="226">
        <v>465529.0</v>
      </c>
      <c r="F10" s="229"/>
    </row>
    <row r="11" spans="1:6" s="11" customFormat="1" ht="15.0" customHeight="1" x14ac:dyDescent="0.15">
      <c r="A11" s="7">
        <v>6.0</v>
      </c>
      <c r="B11" s="43" t="s">
        <v>154</v>
      </c>
      <c r="C11" s="43" t="s">
        <v>155</v>
      </c>
      <c r="D11" s="24"/>
      <c r="E11" s="226">
        <v>58704.0</v>
      </c>
      <c r="F11" s="229"/>
    </row>
    <row r="12" spans="1:6" s="11" customFormat="1" ht="15.0" customHeight="1" x14ac:dyDescent="0.15">
      <c r="A12" s="7">
        <v>7.0</v>
      </c>
      <c r="B12" s="43" t="s">
        <v>156</v>
      </c>
      <c r="C12" s="43" t="s">
        <v>157</v>
      </c>
      <c r="D12" s="24"/>
      <c r="E12" s="226">
        <v>154452.48</v>
      </c>
      <c r="F12" s="229"/>
    </row>
    <row r="13" spans="1:6" s="11" customFormat="1" ht="15.0" customHeight="1" x14ac:dyDescent="0.15">
      <c r="A13" s="7">
        <v>8.0</v>
      </c>
      <c r="B13" s="43" t="s">
        <v>158</v>
      </c>
      <c r="C13" s="43" t="s">
        <v>159</v>
      </c>
      <c r="D13" s="24"/>
      <c r="E13" s="227">
        <v>78319.08</v>
      </c>
      <c r="F13" s="229"/>
    </row>
    <row r="14" spans="1:6" s="11" customFormat="1" ht="15.0" customHeight="1" x14ac:dyDescent="0.15">
      <c r="A14" s="7">
        <v>9.0</v>
      </c>
      <c r="B14" s="43" t="s">
        <v>160</v>
      </c>
      <c r="C14" s="43" t="s">
        <v>161</v>
      </c>
      <c r="D14" s="24"/>
      <c r="E14" s="227">
        <v>5846.64</v>
      </c>
      <c r="F14" s="229"/>
    </row>
    <row r="15" spans="1:6" s="11" customFormat="1" ht="15.0" customHeight="1" x14ac:dyDescent="0.15">
      <c r="A15" s="7">
        <v>10.0</v>
      </c>
      <c r="B15" s="43" t="s">
        <v>162</v>
      </c>
      <c r="C15" s="43" t="s">
        <v>163</v>
      </c>
      <c r="D15" s="24"/>
      <c r="E15" s="226">
        <v>115839.36</v>
      </c>
      <c r="F15" s="229"/>
    </row>
    <row r="16" spans="1:6" s="11" customFormat="1" ht="15.0" customHeight="1" x14ac:dyDescent="0.15">
      <c r="A16" s="7">
        <v>11.0</v>
      </c>
      <c r="B16" s="43" t="s">
        <v>164</v>
      </c>
      <c r="C16" s="43" t="s">
        <v>165</v>
      </c>
      <c r="D16" s="24"/>
      <c r="E16" s="228">
        <v>271165.68</v>
      </c>
      <c r="F16" s="226"/>
    </row>
    <row r="17" spans="1:6" s="11" customFormat="1" ht="15.0" customHeight="1" x14ac:dyDescent="0.15">
      <c r="A17" s="7">
        <v>12.0</v>
      </c>
      <c r="B17" s="43" t="s">
        <v>166</v>
      </c>
      <c r="C17" s="43" t="s">
        <v>167</v>
      </c>
      <c r="D17" s="24"/>
      <c r="E17" s="229"/>
      <c r="F17" s="226">
        <v>89599.4</v>
      </c>
    </row>
    <row r="18" spans="1:6" s="11" customFormat="1" ht="15.0" customHeight="1" x14ac:dyDescent="0.15">
      <c r="A18" s="7">
        <v>13.0</v>
      </c>
      <c r="B18" s="43" t="s">
        <v>168</v>
      </c>
      <c r="C18" s="43" t="s">
        <v>169</v>
      </c>
      <c r="D18" s="24"/>
      <c r="E18" s="229"/>
      <c r="F18" s="226">
        <v>19220.0</v>
      </c>
    </row>
    <row r="19" spans="1:6" s="11" customFormat="1" ht="15.0" customHeight="1" x14ac:dyDescent="0.15">
      <c r="A19" s="7">
        <v>14.0</v>
      </c>
      <c r="B19" s="43" t="s">
        <v>170</v>
      </c>
      <c r="C19" s="43" t="s">
        <v>171</v>
      </c>
      <c r="D19" s="24"/>
      <c r="E19" s="229"/>
      <c r="F19" s="226">
        <v>6900.0</v>
      </c>
    </row>
    <row r="20" spans="1:6" s="11" customFormat="1" ht="15.0" customHeight="1" x14ac:dyDescent="0.15">
      <c r="A20" s="7">
        <v>15.0</v>
      </c>
      <c r="B20" s="43" t="s">
        <v>172</v>
      </c>
      <c r="C20" s="43" t="s">
        <v>173</v>
      </c>
      <c r="D20" s="24"/>
      <c r="E20" s="229"/>
      <c r="F20" s="228">
        <v>3450.0</v>
      </c>
    </row>
    <row r="21" spans="1:6" s="11" customFormat="1" ht="15.0" customHeight="1" x14ac:dyDescent="0.15">
      <c r="A21" s="7">
        <v>16.0</v>
      </c>
      <c r="B21" s="43" t="s">
        <v>174</v>
      </c>
      <c r="C21" s="43" t="s">
        <v>175</v>
      </c>
      <c r="D21" s="24"/>
      <c r="E21" s="229"/>
      <c r="F21" s="228">
        <v>9200.0</v>
      </c>
    </row>
    <row r="22" spans="1:6" s="11" customFormat="1" ht="15.0" customHeight="1" x14ac:dyDescent="0.15">
      <c r="A22" s="7">
        <v>17.0</v>
      </c>
      <c r="B22" s="43" t="s">
        <v>176</v>
      </c>
      <c r="C22" s="43" t="s">
        <v>177</v>
      </c>
      <c r="D22" s="24"/>
      <c r="E22" s="229"/>
      <c r="F22" s="226">
        <v>96560.0</v>
      </c>
    </row>
    <row r="23" spans="1:6" s="11" customFormat="1" ht="15.0" customHeight="1" x14ac:dyDescent="0.15">
      <c r="A23" s="7">
        <v>18.0</v>
      </c>
      <c r="B23" s="43" t="s">
        <v>178</v>
      </c>
      <c r="C23" s="43" t="s">
        <v>179</v>
      </c>
      <c r="D23" s="24"/>
      <c r="E23" s="229"/>
      <c r="F23" s="226">
        <v>27600.0</v>
      </c>
    </row>
    <row r="24" spans="1:6" s="11" customFormat="1" ht="15.0" customHeight="1" x14ac:dyDescent="0.15">
      <c r="A24" s="7">
        <v>19.0</v>
      </c>
      <c r="B24" s="43" t="s">
        <v>180</v>
      </c>
      <c r="C24" s="43" t="s">
        <v>181</v>
      </c>
      <c r="D24" s="24"/>
      <c r="E24" s="229"/>
      <c r="F24" s="226">
        <v>4140.0</v>
      </c>
    </row>
    <row r="25" spans="1:6" s="11" customFormat="1" ht="15.0" customHeight="1" x14ac:dyDescent="0.15">
      <c r="A25" s="7">
        <v>20.0</v>
      </c>
      <c r="B25" s="43" t="s">
        <v>182</v>
      </c>
      <c r="C25" s="43" t="s">
        <v>183</v>
      </c>
      <c r="D25" s="24"/>
      <c r="E25" s="229"/>
      <c r="F25" s="227"/>
    </row>
    <row r="26" spans="1:6" s="11" customFormat="1" ht="15.0" customHeight="1" x14ac:dyDescent="0.15">
      <c r="A26" s="7">
        <v>21.0</v>
      </c>
      <c r="B26" s="43" t="s">
        <v>184</v>
      </c>
      <c r="C26" s="43" t="s">
        <v>185</v>
      </c>
      <c r="D26" s="24"/>
      <c r="E26" s="229"/>
      <c r="F26" s="227"/>
    </row>
    <row r="27" spans="1:6" s="11" customFormat="1" ht="15.0" customHeight="1" x14ac:dyDescent="0.15">
      <c r="A27" s="7">
        <v>22.0</v>
      </c>
      <c r="B27" s="43" t="s">
        <v>186</v>
      </c>
      <c r="C27" s="43" t="s">
        <v>187</v>
      </c>
      <c r="D27" s="24"/>
      <c r="E27" s="229"/>
      <c r="F27" s="227"/>
    </row>
    <row r="28" spans="1:6" s="11" customFormat="1" ht="15.0" customHeight="1" x14ac:dyDescent="0.15">
      <c r="A28" s="7">
        <v>23.0</v>
      </c>
      <c r="B28" s="43" t="s">
        <v>188</v>
      </c>
      <c r="C28" s="43" t="s">
        <v>189</v>
      </c>
      <c r="D28" s="24"/>
      <c r="E28" s="229"/>
      <c r="F28" s="227">
        <v>16699.26</v>
      </c>
    </row>
    <row r="29" spans="1:6" s="11" customFormat="1" ht="15.0" customHeight="1" x14ac:dyDescent="0.15">
      <c r="A29" s="7">
        <v>24.0</v>
      </c>
      <c r="B29" s="43" t="s">
        <v>190</v>
      </c>
      <c r="C29" s="43" t="s">
        <v>191</v>
      </c>
      <c r="D29" s="24"/>
      <c r="E29" s="229"/>
      <c r="F29" s="227"/>
    </row>
    <row r="30" spans="1:6" s="11" customFormat="1" ht="15.0" customHeight="1" x14ac:dyDescent="0.15">
      <c r="A30" s="7">
        <v>25.0</v>
      </c>
      <c r="B30" s="43" t="s">
        <v>192</v>
      </c>
      <c r="C30" s="43" t="s">
        <v>193</v>
      </c>
      <c r="D30" s="24"/>
      <c r="E30" s="229"/>
      <c r="F30" s="227">
        <v>86400.0</v>
      </c>
    </row>
    <row r="31" spans="1:6" s="11" customFormat="1" ht="15.0" customHeight="1" x14ac:dyDescent="0.15">
      <c r="A31" s="7">
        <v>26.0</v>
      </c>
      <c r="B31" s="43" t="s">
        <v>194</v>
      </c>
      <c r="C31" s="43" t="s">
        <v>195</v>
      </c>
      <c r="D31" s="24"/>
      <c r="E31" s="229"/>
      <c r="F31" s="226">
        <v>14689.4</v>
      </c>
    </row>
    <row r="32" spans="1:6" s="11" customFormat="1" ht="15.0" customHeight="1" x14ac:dyDescent="0.15">
      <c r="A32" s="7">
        <v>27.0</v>
      </c>
      <c r="B32" s="43" t="s">
        <v>196</v>
      </c>
      <c r="C32" s="43" t="s">
        <v>197</v>
      </c>
      <c r="D32" s="24"/>
      <c r="E32" s="227"/>
      <c r="F32" s="226">
        <v>32080.0</v>
      </c>
    </row>
    <row r="33" spans="1:6" x14ac:dyDescent="0.15">
      <c r="A33" s="7">
        <v>28.0</v>
      </c>
      <c r="B33" s="43" t="s">
        <v>198</v>
      </c>
      <c r="C33" s="43" t="s">
        <v>199</v>
      </c>
      <c r="D33" s="24"/>
      <c r="E33" s="231"/>
      <c r="F33" s="226"/>
    </row>
    <row r="34" spans="1:6" x14ac:dyDescent="0.15">
      <c r="A34" s="7">
        <v>29.0</v>
      </c>
      <c r="B34" s="43" t="s">
        <v>200</v>
      </c>
      <c r="C34" s="43" t="s">
        <v>201</v>
      </c>
      <c r="D34" s="24"/>
      <c r="E34" s="226"/>
      <c r="F34" s="226"/>
    </row>
    <row r="35" spans="1:6" x14ac:dyDescent="0.15">
      <c r="A35" s="7">
        <v>30.0</v>
      </c>
      <c r="B35" s="43" t="s">
        <v>202</v>
      </c>
      <c r="C35" s="43" t="s">
        <v>203</v>
      </c>
      <c r="D35" s="24"/>
      <c r="E35" s="227"/>
      <c r="F35" s="226"/>
    </row>
    <row r="36" spans="5:5" x14ac:dyDescent="0.15">
      <c r="E36" s="53"/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396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Microsoft</cp:lastModifiedBy>
  <cp:revision>0</cp:revision>
  <cp:lastPrinted>2021-03-17T04:55:00Z</cp:lastPrinted>
  <dcterms:created xsi:type="dcterms:W3CDTF">2006-09-13T11:21:00Z</dcterms:created>
  <dcterms:modified xsi:type="dcterms:W3CDTF">2021-05-25T01:19:12Z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2052-11.1.0.10356</vt:lpwstr>
  </property>
  <property fmtid="{D5CDD505-2E9C-101B-9397-08002B2CF9AE}" pid="3" name="ICV">
    <vt:lpwstr>A5A355FBDB084413884D9688F8CD3789</vt:lpwstr>
  </property>
</Properties>
</file>